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3250" windowHeight="12450" activeTab="1"/>
  </bookViews>
  <sheets>
    <sheet name="Итог" sheetId="8" r:id="rId1"/>
    <sheet name="лич.команд" sheetId="3" r:id="rId2"/>
    <sheet name="ЛИЧНОЕ (лучшее+средний) (2)" sheetId="11" r:id="rId3"/>
  </sheets>
  <definedNames>
    <definedName name="_xlnm._FilterDatabase" localSheetId="0" hidden="1">Итог!$B$5:$E$35</definedName>
    <definedName name="_xlnm._FilterDatabase" localSheetId="1" hidden="1">лич.команд!$A$8:$J$233</definedName>
    <definedName name="_xlnm._FilterDatabase" localSheetId="2" hidden="1">'ЛИЧНОЕ (лучшее+средний) (2)'!$A$7:$K$229</definedName>
    <definedName name="_xlnm.Print_Titles" localSheetId="1">лич.команд!$6:$7</definedName>
    <definedName name="_xlnm.Print_Area" localSheetId="0">Итог!$A$1:$E$35</definedName>
    <definedName name="_xlnm.Print_Area" localSheetId="1">лич.команд!$A$1:$K$235</definedName>
    <definedName name="_xlnm.Print_Area" localSheetId="2">'ЛИЧНОЕ (лучшее+средний) (2)'!$A$1:$L$233</definedName>
  </definedName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25" i="3" l="1"/>
  <c r="N217" i="3"/>
  <c r="N209" i="3"/>
  <c r="N201" i="3"/>
  <c r="N193" i="3"/>
  <c r="N185" i="3"/>
  <c r="N177" i="3"/>
  <c r="N169" i="3"/>
  <c r="N161" i="3"/>
  <c r="N153" i="3"/>
  <c r="N145" i="3"/>
  <c r="N137" i="3"/>
  <c r="N129" i="3"/>
  <c r="N121" i="3"/>
  <c r="N113" i="3"/>
  <c r="N105" i="3"/>
  <c r="N97" i="3"/>
  <c r="N89" i="3"/>
  <c r="N81" i="3"/>
  <c r="N73" i="3"/>
  <c r="N65" i="3"/>
  <c r="N57" i="3"/>
  <c r="N49" i="3"/>
  <c r="N41" i="3"/>
  <c r="N33" i="3"/>
  <c r="N25" i="3"/>
  <c r="N17" i="3"/>
  <c r="N10" i="3"/>
  <c r="G198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111" i="11"/>
  <c r="G112" i="11"/>
  <c r="G113" i="11"/>
  <c r="G114" i="11"/>
  <c r="G115" i="11"/>
  <c r="G116" i="11"/>
  <c r="G117" i="11"/>
  <c r="G118" i="11"/>
  <c r="G119" i="11"/>
  <c r="G120" i="11"/>
  <c r="G121" i="11"/>
  <c r="G122" i="11"/>
  <c r="G123" i="11"/>
  <c r="G124" i="11"/>
  <c r="G125" i="11"/>
  <c r="G126" i="11"/>
  <c r="G127" i="11"/>
  <c r="G128" i="11"/>
  <c r="G129" i="11"/>
  <c r="G130" i="11"/>
  <c r="G131" i="11"/>
  <c r="G132" i="11"/>
  <c r="G133" i="11"/>
  <c r="G134" i="11"/>
  <c r="G135" i="11"/>
  <c r="G136" i="11"/>
  <c r="G137" i="11"/>
  <c r="G138" i="11"/>
  <c r="G139" i="11"/>
  <c r="G140" i="11"/>
  <c r="G141" i="11"/>
  <c r="G142" i="11"/>
  <c r="G143" i="11"/>
  <c r="G144" i="11"/>
  <c r="G145" i="11"/>
  <c r="G146" i="11"/>
  <c r="G147" i="11"/>
  <c r="G148" i="11"/>
  <c r="G149" i="11"/>
  <c r="G150" i="11"/>
  <c r="G151" i="11"/>
  <c r="G152" i="11"/>
  <c r="G153" i="11"/>
  <c r="G154" i="11"/>
  <c r="G155" i="11"/>
  <c r="G156" i="11"/>
  <c r="G157" i="11"/>
  <c r="G158" i="11"/>
  <c r="G159" i="11"/>
  <c r="G160" i="11"/>
  <c r="G161" i="11"/>
  <c r="G162" i="11"/>
  <c r="G163" i="11"/>
  <c r="G164" i="11"/>
  <c r="G165" i="11"/>
  <c r="G166" i="11"/>
  <c r="G167" i="11"/>
  <c r="G168" i="11"/>
  <c r="G169" i="11"/>
  <c r="G170" i="11"/>
  <c r="G171" i="11"/>
  <c r="G172" i="11"/>
  <c r="G173" i="11"/>
  <c r="G174" i="11"/>
  <c r="G175" i="11"/>
  <c r="G176" i="11"/>
  <c r="G177" i="11"/>
  <c r="G178" i="11"/>
  <c r="G179" i="11"/>
  <c r="G180" i="11"/>
  <c r="G181" i="11"/>
  <c r="G182" i="11"/>
  <c r="G183" i="11"/>
  <c r="G184" i="11"/>
  <c r="G185" i="11"/>
  <c r="G186" i="11"/>
  <c r="G187" i="11"/>
  <c r="G188" i="11"/>
  <c r="G189" i="11"/>
  <c r="G190" i="11"/>
  <c r="G191" i="11"/>
  <c r="G192" i="11"/>
  <c r="G193" i="11"/>
  <c r="G194" i="11"/>
  <c r="G195" i="11"/>
  <c r="G196" i="11"/>
  <c r="G197" i="11"/>
  <c r="G199" i="11"/>
  <c r="G200" i="11"/>
  <c r="G201" i="11"/>
  <c r="G202" i="11"/>
  <c r="G203" i="11"/>
  <c r="G204" i="11"/>
  <c r="G205" i="11"/>
  <c r="G206" i="11"/>
  <c r="G207" i="11"/>
  <c r="G208" i="11"/>
  <c r="G209" i="11"/>
  <c r="G210" i="11"/>
  <c r="G211" i="11"/>
  <c r="G212" i="11"/>
  <c r="G213" i="11"/>
  <c r="G214" i="11"/>
  <c r="G215" i="11"/>
  <c r="G216" i="11"/>
  <c r="G217" i="11"/>
  <c r="G218" i="11"/>
  <c r="G219" i="11"/>
  <c r="G220" i="11"/>
  <c r="G221" i="11"/>
  <c r="G222" i="11"/>
  <c r="G223" i="11"/>
  <c r="G224" i="11"/>
  <c r="G225" i="11"/>
  <c r="G226" i="11"/>
  <c r="G227" i="11"/>
  <c r="G228" i="11"/>
  <c r="G229" i="11"/>
  <c r="J198" i="11"/>
  <c r="J33" i="11"/>
  <c r="J23" i="11"/>
  <c r="J47" i="11"/>
  <c r="J49" i="11"/>
  <c r="J45" i="11"/>
  <c r="J43" i="11"/>
  <c r="J44" i="11"/>
  <c r="J41" i="11"/>
  <c r="J40" i="11"/>
  <c r="J38" i="11"/>
  <c r="J37" i="11"/>
  <c r="J36" i="11"/>
  <c r="J35" i="11"/>
  <c r="J31" i="11"/>
  <c r="J30" i="11"/>
  <c r="J29" i="11"/>
  <c r="J26" i="11"/>
  <c r="J28" i="11"/>
  <c r="J52" i="11"/>
  <c r="J51" i="11"/>
  <c r="H11" i="11"/>
  <c r="J14" i="11"/>
  <c r="J13" i="11"/>
  <c r="J12" i="11"/>
  <c r="H13" i="11"/>
  <c r="H14" i="11"/>
  <c r="H12" i="11"/>
  <c r="H192" i="3"/>
  <c r="I192" i="3"/>
  <c r="J62" i="11"/>
  <c r="I62" i="11"/>
  <c r="J225" i="11"/>
  <c r="I225" i="11"/>
  <c r="J195" i="11"/>
  <c r="I195" i="11"/>
  <c r="I35" i="11"/>
  <c r="I33" i="11"/>
  <c r="J42" i="11"/>
  <c r="I42" i="11"/>
  <c r="I26" i="11"/>
  <c r="J93" i="11"/>
  <c r="I93" i="11"/>
  <c r="I14" i="11"/>
  <c r="J19" i="11"/>
  <c r="I19" i="11"/>
  <c r="J129" i="11"/>
  <c r="I129" i="11"/>
  <c r="J101" i="11"/>
  <c r="I101" i="11"/>
  <c r="J61" i="11"/>
  <c r="I61" i="11"/>
  <c r="J60" i="11"/>
  <c r="I60" i="11"/>
  <c r="J121" i="11"/>
  <c r="I121" i="11"/>
  <c r="J59" i="11"/>
  <c r="I59" i="11"/>
  <c r="J66" i="11"/>
  <c r="I66" i="11"/>
  <c r="J213" i="11"/>
  <c r="I213" i="11"/>
  <c r="J91" i="11"/>
  <c r="I91" i="11"/>
  <c r="J203" i="11"/>
  <c r="I203" i="11"/>
  <c r="K221" i="11"/>
  <c r="J221" i="11"/>
  <c r="I221" i="11"/>
  <c r="K136" i="11"/>
  <c r="J136" i="11"/>
  <c r="I136" i="11"/>
  <c r="J69" i="11"/>
  <c r="I69" i="11"/>
  <c r="J48" i="11"/>
  <c r="I48" i="11"/>
  <c r="J107" i="11"/>
  <c r="I107" i="11"/>
  <c r="J116" i="11"/>
  <c r="I116" i="11"/>
  <c r="J34" i="11"/>
  <c r="I34" i="11"/>
  <c r="J76" i="11"/>
  <c r="I76" i="11"/>
  <c r="K71" i="11"/>
  <c r="J71" i="11"/>
  <c r="I71" i="11"/>
  <c r="I29" i="11"/>
  <c r="J143" i="11"/>
  <c r="I143" i="11"/>
  <c r="J58" i="11"/>
  <c r="I58" i="11"/>
  <c r="I36" i="11"/>
  <c r="J106" i="11"/>
  <c r="I106" i="11"/>
  <c r="J192" i="11"/>
  <c r="I192" i="11"/>
  <c r="J165" i="11"/>
  <c r="I165" i="11"/>
  <c r="J63" i="11"/>
  <c r="I63" i="11"/>
  <c r="J128" i="11"/>
  <c r="I128" i="11"/>
  <c r="K110" i="11"/>
  <c r="J110" i="11"/>
  <c r="I110" i="11"/>
  <c r="K27" i="11"/>
  <c r="J27" i="11"/>
  <c r="I27" i="11"/>
  <c r="I40" i="11"/>
  <c r="J123" i="11"/>
  <c r="I123" i="11"/>
  <c r="J127" i="11"/>
  <c r="I127" i="11"/>
  <c r="K47" i="11"/>
  <c r="I47" i="11"/>
  <c r="J105" i="11"/>
  <c r="I105" i="11"/>
  <c r="J120" i="11"/>
  <c r="I120" i="11"/>
  <c r="J170" i="11"/>
  <c r="I170" i="11"/>
  <c r="K134" i="11"/>
  <c r="J134" i="11"/>
  <c r="I134" i="11"/>
  <c r="K85" i="11"/>
  <c r="J85" i="11"/>
  <c r="I85" i="11"/>
  <c r="J100" i="11"/>
  <c r="I100" i="11"/>
  <c r="I43" i="11"/>
  <c r="J99" i="11"/>
  <c r="I99" i="11"/>
  <c r="K57" i="11"/>
  <c r="J57" i="11"/>
  <c r="I57" i="11"/>
  <c r="K39" i="11"/>
  <c r="J39" i="11"/>
  <c r="I39" i="11"/>
  <c r="K21" i="11"/>
  <c r="I21" i="11"/>
  <c r="J68" i="11"/>
  <c r="I68" i="11"/>
  <c r="I12" i="11"/>
  <c r="J16" i="11"/>
  <c r="I16" i="11"/>
  <c r="K52" i="11"/>
  <c r="I52" i="11"/>
  <c r="J153" i="11"/>
  <c r="I153" i="11"/>
  <c r="J84" i="11"/>
  <c r="I84" i="11"/>
  <c r="J142" i="11"/>
  <c r="I142" i="11"/>
  <c r="K83" i="11"/>
  <c r="J83" i="11"/>
  <c r="I83" i="11"/>
  <c r="K119" i="11"/>
  <c r="J119" i="11"/>
  <c r="I119" i="11"/>
  <c r="J191" i="11"/>
  <c r="I191" i="11"/>
  <c r="J147" i="11"/>
  <c r="I147" i="11"/>
  <c r="J65" i="11"/>
  <c r="I65" i="11"/>
  <c r="J212" i="11"/>
  <c r="I212" i="11"/>
  <c r="J75" i="11"/>
  <c r="I75" i="11"/>
  <c r="J82" i="11"/>
  <c r="I82" i="11"/>
  <c r="J126" i="11"/>
  <c r="I126" i="11"/>
  <c r="J204" i="11"/>
  <c r="I204" i="11"/>
  <c r="J50" i="11"/>
  <c r="I50" i="11"/>
  <c r="J95" i="11"/>
  <c r="I95" i="11"/>
  <c r="J219" i="11"/>
  <c r="I219" i="11"/>
  <c r="I31" i="11"/>
  <c r="J124" i="11"/>
  <c r="I124" i="11"/>
  <c r="J138" i="11"/>
  <c r="I138" i="11"/>
  <c r="J154" i="11"/>
  <c r="I154" i="11"/>
  <c r="J220" i="11"/>
  <c r="I220" i="11"/>
  <c r="J32" i="11"/>
  <c r="I32" i="11"/>
  <c r="J216" i="11"/>
  <c r="I216" i="11"/>
  <c r="I227" i="11"/>
  <c r="J53" i="11"/>
  <c r="I53" i="11"/>
  <c r="J8" i="11"/>
  <c r="I8" i="11"/>
  <c r="J89" i="11"/>
  <c r="I89" i="11"/>
  <c r="J90" i="11"/>
  <c r="I90" i="11"/>
  <c r="J190" i="11"/>
  <c r="I190" i="11"/>
  <c r="J141" i="11"/>
  <c r="I141" i="11"/>
  <c r="J157" i="11"/>
  <c r="I157" i="11"/>
  <c r="J202" i="11"/>
  <c r="I202" i="11"/>
  <c r="J176" i="11"/>
  <c r="I176" i="11"/>
  <c r="J173" i="11"/>
  <c r="I173" i="11"/>
  <c r="J133" i="11"/>
  <c r="I133" i="11"/>
  <c r="K98" i="11"/>
  <c r="J98" i="11"/>
  <c r="I98" i="11"/>
  <c r="K56" i="11"/>
  <c r="J56" i="11"/>
  <c r="I56" i="11"/>
  <c r="J88" i="11"/>
  <c r="I88" i="11"/>
  <c r="J189" i="11"/>
  <c r="I189" i="11"/>
  <c r="J55" i="11"/>
  <c r="I55" i="11"/>
  <c r="J104" i="11"/>
  <c r="I104" i="11"/>
  <c r="J103" i="11"/>
  <c r="I103" i="11"/>
  <c r="J184" i="11"/>
  <c r="I184" i="11"/>
  <c r="I28" i="11"/>
  <c r="I51" i="11"/>
  <c r="J22" i="11"/>
  <c r="I22" i="11"/>
  <c r="J46" i="11"/>
  <c r="I46" i="11"/>
  <c r="K17" i="11"/>
  <c r="J17" i="11"/>
  <c r="I17" i="11"/>
  <c r="J11" i="11"/>
  <c r="I11" i="11"/>
  <c r="J24" i="11"/>
  <c r="I24" i="11"/>
  <c r="J15" i="11"/>
  <c r="I15" i="11"/>
  <c r="I41" i="11"/>
  <c r="J54" i="11"/>
  <c r="I54" i="11"/>
  <c r="I44" i="11"/>
  <c r="J25" i="11"/>
  <c r="I25" i="11"/>
  <c r="J92" i="11"/>
  <c r="I92" i="11"/>
  <c r="J139" i="11"/>
  <c r="I139" i="11"/>
  <c r="K159" i="11"/>
  <c r="J159" i="11"/>
  <c r="I159" i="11"/>
  <c r="J144" i="11"/>
  <c r="I144" i="11"/>
  <c r="J185" i="11"/>
  <c r="I185" i="11"/>
  <c r="J109" i="11"/>
  <c r="I109" i="11"/>
  <c r="J155" i="11"/>
  <c r="I155" i="11"/>
  <c r="J152" i="11"/>
  <c r="I152" i="11"/>
  <c r="J215" i="11"/>
  <c r="I215" i="11"/>
  <c r="J151" i="11"/>
  <c r="I151" i="11"/>
  <c r="J218" i="11"/>
  <c r="I218" i="11"/>
  <c r="J193" i="11"/>
  <c r="I193" i="11"/>
  <c r="J208" i="11"/>
  <c r="I208" i="11"/>
  <c r="J122" i="11"/>
  <c r="I122" i="11"/>
  <c r="K217" i="11"/>
  <c r="J217" i="11"/>
  <c r="I217" i="11"/>
  <c r="K108" i="11"/>
  <c r="J108" i="11"/>
  <c r="I108" i="11"/>
  <c r="K37" i="11"/>
  <c r="I37" i="11"/>
  <c r="J112" i="11"/>
  <c r="I112" i="11"/>
  <c r="J181" i="11"/>
  <c r="I181" i="11"/>
  <c r="J146" i="11"/>
  <c r="I146" i="11"/>
  <c r="J137" i="11"/>
  <c r="I137" i="11"/>
  <c r="J214" i="11"/>
  <c r="I214" i="11"/>
  <c r="K188" i="11"/>
  <c r="J188" i="11"/>
  <c r="I188" i="11"/>
  <c r="J222" i="11"/>
  <c r="I222" i="11"/>
  <c r="J102" i="11"/>
  <c r="I102" i="11"/>
  <c r="J150" i="11"/>
  <c r="I150" i="11"/>
  <c r="J81" i="11"/>
  <c r="I81" i="11"/>
  <c r="J140" i="11"/>
  <c r="I140" i="11"/>
  <c r="J164" i="11"/>
  <c r="I164" i="11"/>
  <c r="J130" i="11"/>
  <c r="I130" i="11"/>
  <c r="J158" i="11"/>
  <c r="I158" i="11"/>
  <c r="J18" i="11"/>
  <c r="I18" i="11"/>
  <c r="J171" i="11"/>
  <c r="I171" i="11"/>
  <c r="J224" i="11"/>
  <c r="I224" i="11"/>
  <c r="J64" i="11"/>
  <c r="I64" i="11"/>
  <c r="J166" i="11"/>
  <c r="I166" i="11"/>
  <c r="J179" i="11"/>
  <c r="I179" i="11"/>
  <c r="J115" i="11"/>
  <c r="I115" i="11"/>
  <c r="J87" i="11"/>
  <c r="I87" i="11"/>
  <c r="J80" i="11"/>
  <c r="I80" i="11"/>
  <c r="J163" i="11"/>
  <c r="I163" i="11"/>
  <c r="J178" i="11"/>
  <c r="I178" i="11"/>
  <c r="K209" i="11"/>
  <c r="J209" i="11"/>
  <c r="I209" i="11"/>
  <c r="J145" i="11"/>
  <c r="I145" i="11"/>
  <c r="J96" i="11"/>
  <c r="I96" i="11"/>
  <c r="J10" i="11"/>
  <c r="I10" i="11"/>
  <c r="J167" i="11"/>
  <c r="I167" i="11"/>
  <c r="J168" i="11"/>
  <c r="I168" i="11"/>
  <c r="J132" i="11"/>
  <c r="I132" i="11"/>
  <c r="J206" i="11"/>
  <c r="I206" i="11"/>
  <c r="J148" i="11"/>
  <c r="I148" i="11"/>
  <c r="J197" i="11"/>
  <c r="I197" i="11"/>
  <c r="J67" i="11"/>
  <c r="I67" i="11"/>
  <c r="K131" i="11"/>
  <c r="J131" i="11"/>
  <c r="I131" i="11"/>
  <c r="I49" i="11"/>
  <c r="J20" i="11"/>
  <c r="I20" i="11"/>
  <c r="I30" i="11"/>
  <c r="J118" i="11"/>
  <c r="I118" i="11"/>
  <c r="J125" i="11"/>
  <c r="I125" i="11"/>
  <c r="I229" i="11"/>
  <c r="K228" i="11"/>
  <c r="I228" i="11"/>
  <c r="I23" i="11"/>
  <c r="J210" i="11"/>
  <c r="I210" i="11"/>
  <c r="J207" i="11"/>
  <c r="I207" i="11"/>
  <c r="J175" i="11"/>
  <c r="I175" i="11"/>
  <c r="J199" i="11"/>
  <c r="I199" i="11"/>
  <c r="J149" i="11"/>
  <c r="I149" i="11"/>
  <c r="J183" i="11"/>
  <c r="I183" i="11"/>
  <c r="J77" i="11"/>
  <c r="I77" i="11"/>
  <c r="J73" i="11"/>
  <c r="I73" i="11"/>
  <c r="J135" i="11"/>
  <c r="I135" i="11"/>
  <c r="K161" i="11"/>
  <c r="J161" i="11"/>
  <c r="I161" i="11"/>
  <c r="J114" i="11"/>
  <c r="I114" i="11"/>
  <c r="J74" i="11"/>
  <c r="I74" i="11"/>
  <c r="J187" i="11"/>
  <c r="I187" i="11"/>
  <c r="I38" i="11"/>
  <c r="J200" i="11"/>
  <c r="I200" i="11"/>
  <c r="J94" i="11"/>
  <c r="I94" i="11"/>
  <c r="K177" i="11"/>
  <c r="J177" i="11"/>
  <c r="I177" i="11"/>
  <c r="J117" i="11"/>
  <c r="I117" i="11"/>
  <c r="J186" i="11"/>
  <c r="I186" i="11"/>
  <c r="J79" i="11"/>
  <c r="I79" i="11"/>
  <c r="J72" i="11"/>
  <c r="I72" i="11"/>
  <c r="J111" i="11"/>
  <c r="I111" i="11"/>
  <c r="K70" i="11"/>
  <c r="J70" i="11"/>
  <c r="I70" i="11"/>
  <c r="J205" i="11"/>
  <c r="I205" i="11"/>
  <c r="J86" i="11"/>
  <c r="I86" i="11"/>
  <c r="J9" i="11"/>
  <c r="I9" i="11"/>
  <c r="J169" i="11"/>
  <c r="I169" i="11"/>
  <c r="J194" i="11"/>
  <c r="I194" i="11"/>
  <c r="J180" i="11"/>
  <c r="I180" i="11"/>
  <c r="I13" i="11"/>
  <c r="J196" i="11"/>
  <c r="I196" i="11"/>
  <c r="J211" i="11"/>
  <c r="I211" i="11"/>
  <c r="J156" i="11"/>
  <c r="I156" i="11"/>
  <c r="K223" i="11"/>
  <c r="J223" i="11"/>
  <c r="I223" i="11"/>
  <c r="J174" i="11"/>
  <c r="I174" i="11"/>
  <c r="J160" i="11"/>
  <c r="I160" i="11"/>
  <c r="I45" i="11"/>
  <c r="J97" i="11"/>
  <c r="I97" i="11"/>
  <c r="K201" i="11"/>
  <c r="J201" i="11"/>
  <c r="I201" i="11"/>
  <c r="K182" i="11"/>
  <c r="J182" i="11"/>
  <c r="I182" i="11"/>
  <c r="J78" i="11"/>
  <c r="I78" i="11"/>
  <c r="J162" i="11"/>
  <c r="I162" i="11"/>
  <c r="J226" i="11"/>
  <c r="I226" i="11"/>
  <c r="K198" i="11"/>
  <c r="I198" i="11"/>
  <c r="J113" i="11"/>
  <c r="I113" i="11"/>
  <c r="J172" i="11"/>
  <c r="I172" i="11"/>
  <c r="B13" i="8"/>
  <c r="B8" i="8"/>
  <c r="B23" i="8"/>
  <c r="B14" i="8"/>
  <c r="B16" i="8"/>
  <c r="B19" i="8"/>
  <c r="B9" i="8"/>
  <c r="B11" i="8"/>
  <c r="B24" i="8"/>
  <c r="B21" i="8"/>
  <c r="B20" i="8"/>
  <c r="B6" i="8"/>
  <c r="B7" i="8"/>
  <c r="B15" i="8"/>
  <c r="B29" i="8"/>
  <c r="B26" i="8"/>
  <c r="B22" i="8"/>
  <c r="B33" i="8"/>
  <c r="B32" i="8"/>
  <c r="B17" i="8"/>
  <c r="B27" i="8"/>
  <c r="B18" i="8"/>
  <c r="B25" i="8"/>
  <c r="B12" i="8"/>
  <c r="B10" i="8"/>
  <c r="B30" i="8"/>
  <c r="B28" i="8"/>
  <c r="B31" i="8"/>
  <c r="H120" i="3"/>
  <c r="I120" i="3"/>
  <c r="H112" i="3"/>
  <c r="I112" i="3"/>
  <c r="H96" i="3"/>
  <c r="I18" i="3"/>
  <c r="H18" i="3"/>
  <c r="H168" i="3"/>
  <c r="I168" i="3"/>
  <c r="H64" i="3"/>
  <c r="I64" i="3"/>
  <c r="H153" i="3"/>
  <c r="I153" i="3"/>
  <c r="I232" i="3"/>
  <c r="H232" i="3"/>
  <c r="I231" i="3"/>
  <c r="H231" i="3"/>
  <c r="I230" i="3"/>
  <c r="H230" i="3"/>
  <c r="I229" i="3"/>
  <c r="H229" i="3"/>
  <c r="I228" i="3"/>
  <c r="H228" i="3"/>
  <c r="I227" i="3"/>
  <c r="H227" i="3"/>
  <c r="I226" i="3"/>
  <c r="H226" i="3"/>
  <c r="I225" i="3"/>
  <c r="H225" i="3"/>
  <c r="I224" i="3"/>
  <c r="H224" i="3"/>
  <c r="I223" i="3"/>
  <c r="H223" i="3"/>
  <c r="I222" i="3"/>
  <c r="H222" i="3"/>
  <c r="I221" i="3"/>
  <c r="H221" i="3"/>
  <c r="I220" i="3"/>
  <c r="H220" i="3"/>
  <c r="I219" i="3"/>
  <c r="H219" i="3"/>
  <c r="I218" i="3"/>
  <c r="H218" i="3"/>
  <c r="I217" i="3"/>
  <c r="H217" i="3"/>
  <c r="I216" i="3"/>
  <c r="H216" i="3"/>
  <c r="I215" i="3"/>
  <c r="H215" i="3"/>
  <c r="I214" i="3"/>
  <c r="H214" i="3"/>
  <c r="I213" i="3"/>
  <c r="H213" i="3"/>
  <c r="I212" i="3"/>
  <c r="H212" i="3"/>
  <c r="I211" i="3"/>
  <c r="H211" i="3"/>
  <c r="I210" i="3"/>
  <c r="H210" i="3"/>
  <c r="I209" i="3"/>
  <c r="H209" i="3"/>
  <c r="I208" i="3"/>
  <c r="H208" i="3"/>
  <c r="I207" i="3"/>
  <c r="H207" i="3"/>
  <c r="I206" i="3"/>
  <c r="H206" i="3"/>
  <c r="I205" i="3"/>
  <c r="H205" i="3"/>
  <c r="I204" i="3"/>
  <c r="H204" i="3"/>
  <c r="I203" i="3"/>
  <c r="H203" i="3"/>
  <c r="I202" i="3"/>
  <c r="H202" i="3"/>
  <c r="I201" i="3"/>
  <c r="H201" i="3"/>
  <c r="I200" i="3"/>
  <c r="H200" i="3"/>
  <c r="I199" i="3"/>
  <c r="H199" i="3"/>
  <c r="I198" i="3"/>
  <c r="H198" i="3"/>
  <c r="I197" i="3"/>
  <c r="H197" i="3"/>
  <c r="I196" i="3"/>
  <c r="H196" i="3"/>
  <c r="I195" i="3"/>
  <c r="H195" i="3"/>
  <c r="I194" i="3"/>
  <c r="H194" i="3"/>
  <c r="I193" i="3"/>
  <c r="H193" i="3"/>
  <c r="I191" i="3"/>
  <c r="H191" i="3"/>
  <c r="I190" i="3"/>
  <c r="H190" i="3"/>
  <c r="I189" i="3"/>
  <c r="H189" i="3"/>
  <c r="I188" i="3"/>
  <c r="H188" i="3"/>
  <c r="I187" i="3"/>
  <c r="H187" i="3"/>
  <c r="I186" i="3"/>
  <c r="H186" i="3"/>
  <c r="I185" i="3"/>
  <c r="H185" i="3"/>
  <c r="I184" i="3"/>
  <c r="H184" i="3"/>
  <c r="I183" i="3"/>
  <c r="H183" i="3"/>
  <c r="I182" i="3"/>
  <c r="H182" i="3"/>
  <c r="I181" i="3"/>
  <c r="H181" i="3"/>
  <c r="I180" i="3"/>
  <c r="H180" i="3"/>
  <c r="I179" i="3"/>
  <c r="H179" i="3"/>
  <c r="I178" i="3"/>
  <c r="H178" i="3"/>
  <c r="I177" i="3"/>
  <c r="H177" i="3"/>
  <c r="I176" i="3"/>
  <c r="H176" i="3"/>
  <c r="I175" i="3"/>
  <c r="H175" i="3"/>
  <c r="I174" i="3"/>
  <c r="H174" i="3"/>
  <c r="I173" i="3"/>
  <c r="H173" i="3"/>
  <c r="I172" i="3"/>
  <c r="H172" i="3"/>
  <c r="I171" i="3"/>
  <c r="H171" i="3"/>
  <c r="I170" i="3"/>
  <c r="H170" i="3"/>
  <c r="I169" i="3"/>
  <c r="H169" i="3"/>
  <c r="I167" i="3"/>
  <c r="H167" i="3"/>
  <c r="I166" i="3"/>
  <c r="H166" i="3"/>
  <c r="I165" i="3"/>
  <c r="H165" i="3"/>
  <c r="I164" i="3"/>
  <c r="H164" i="3"/>
  <c r="I163" i="3"/>
  <c r="H163" i="3"/>
  <c r="I162" i="3"/>
  <c r="H162" i="3"/>
  <c r="I161" i="3"/>
  <c r="H161" i="3"/>
  <c r="I160" i="3"/>
  <c r="H160" i="3"/>
  <c r="I159" i="3"/>
  <c r="H159" i="3"/>
  <c r="I158" i="3"/>
  <c r="H158" i="3"/>
  <c r="I157" i="3"/>
  <c r="H157" i="3"/>
  <c r="I156" i="3"/>
  <c r="H156" i="3"/>
  <c r="I155" i="3"/>
  <c r="H155" i="3"/>
  <c r="I154" i="3"/>
  <c r="H154" i="3"/>
  <c r="I152" i="3"/>
  <c r="H152" i="3"/>
  <c r="I151" i="3"/>
  <c r="H151" i="3"/>
  <c r="I150" i="3"/>
  <c r="H150" i="3"/>
  <c r="I149" i="3"/>
  <c r="H149" i="3"/>
  <c r="I148" i="3"/>
  <c r="H148" i="3"/>
  <c r="I147" i="3"/>
  <c r="H147" i="3"/>
  <c r="I146" i="3"/>
  <c r="H146" i="3"/>
  <c r="I145" i="3"/>
  <c r="H145" i="3"/>
  <c r="I144" i="3"/>
  <c r="H144" i="3"/>
  <c r="I143" i="3"/>
  <c r="H143" i="3"/>
  <c r="I142" i="3"/>
  <c r="H142" i="3"/>
  <c r="I141" i="3"/>
  <c r="H141" i="3"/>
  <c r="I140" i="3"/>
  <c r="H140" i="3"/>
  <c r="I139" i="3"/>
  <c r="H139" i="3"/>
  <c r="I138" i="3"/>
  <c r="H138" i="3"/>
  <c r="I137" i="3"/>
  <c r="H137" i="3"/>
  <c r="I136" i="3"/>
  <c r="H136" i="3"/>
  <c r="I135" i="3"/>
  <c r="H135" i="3"/>
  <c r="I134" i="3"/>
  <c r="H134" i="3"/>
  <c r="I133" i="3"/>
  <c r="H133" i="3"/>
  <c r="I132" i="3"/>
  <c r="H132" i="3"/>
  <c r="I131" i="3"/>
  <c r="H131" i="3"/>
  <c r="I130" i="3"/>
  <c r="H130" i="3"/>
  <c r="I129" i="3"/>
  <c r="H129" i="3"/>
  <c r="I128" i="3"/>
  <c r="H128" i="3"/>
  <c r="I127" i="3"/>
  <c r="H127" i="3"/>
  <c r="I126" i="3"/>
  <c r="H126" i="3"/>
  <c r="I125" i="3"/>
  <c r="H125" i="3"/>
  <c r="I124" i="3"/>
  <c r="H124" i="3"/>
  <c r="I123" i="3"/>
  <c r="H123" i="3"/>
  <c r="I122" i="3"/>
  <c r="H122" i="3"/>
  <c r="I121" i="3"/>
  <c r="H121" i="3"/>
  <c r="I119" i="3"/>
  <c r="H119" i="3"/>
  <c r="I118" i="3"/>
  <c r="H118" i="3"/>
  <c r="I117" i="3"/>
  <c r="H117" i="3"/>
  <c r="I116" i="3"/>
  <c r="H116" i="3"/>
  <c r="I115" i="3"/>
  <c r="H115" i="3"/>
  <c r="I114" i="3"/>
  <c r="H114" i="3"/>
  <c r="I113" i="3"/>
  <c r="H113" i="3"/>
  <c r="I111" i="3"/>
  <c r="H111" i="3"/>
  <c r="I110" i="3"/>
  <c r="H110" i="3"/>
  <c r="I109" i="3"/>
  <c r="H109" i="3"/>
  <c r="I108" i="3"/>
  <c r="H108" i="3"/>
  <c r="I107" i="3"/>
  <c r="H107" i="3"/>
  <c r="I106" i="3"/>
  <c r="H106" i="3"/>
  <c r="I105" i="3"/>
  <c r="H105" i="3"/>
  <c r="I104" i="3"/>
  <c r="H104" i="3"/>
  <c r="I103" i="3"/>
  <c r="H103" i="3"/>
  <c r="I102" i="3"/>
  <c r="H102" i="3"/>
  <c r="I101" i="3"/>
  <c r="H101" i="3"/>
  <c r="I100" i="3"/>
  <c r="H100" i="3"/>
  <c r="I99" i="3"/>
  <c r="H99" i="3"/>
  <c r="I98" i="3"/>
  <c r="H98" i="3"/>
  <c r="I97" i="3"/>
  <c r="H97" i="3"/>
  <c r="I96" i="3"/>
  <c r="I95" i="3"/>
  <c r="H95" i="3"/>
  <c r="I94" i="3"/>
  <c r="H94" i="3"/>
  <c r="I93" i="3"/>
  <c r="H93" i="3"/>
  <c r="I92" i="3"/>
  <c r="H92" i="3"/>
  <c r="I91" i="3"/>
  <c r="H91" i="3"/>
  <c r="I90" i="3"/>
  <c r="H90" i="3"/>
  <c r="I89" i="3"/>
  <c r="H89" i="3"/>
  <c r="I87" i="3"/>
  <c r="H87" i="3"/>
  <c r="I86" i="3"/>
  <c r="H86" i="3"/>
  <c r="I85" i="3"/>
  <c r="H85" i="3"/>
  <c r="I84" i="3"/>
  <c r="H84" i="3"/>
  <c r="I83" i="3"/>
  <c r="H83" i="3"/>
  <c r="I82" i="3"/>
  <c r="H82" i="3"/>
  <c r="I81" i="3"/>
  <c r="H81" i="3"/>
  <c r="I80" i="3"/>
  <c r="H80" i="3"/>
  <c r="I79" i="3"/>
  <c r="H79" i="3"/>
  <c r="I78" i="3"/>
  <c r="H78" i="3"/>
  <c r="I77" i="3"/>
  <c r="H77" i="3"/>
  <c r="I76" i="3"/>
  <c r="H76" i="3"/>
  <c r="I75" i="3"/>
  <c r="H75" i="3"/>
  <c r="I74" i="3"/>
  <c r="H74" i="3"/>
  <c r="I73" i="3"/>
  <c r="H73" i="3"/>
  <c r="I72" i="3"/>
  <c r="H72" i="3"/>
  <c r="I71" i="3"/>
  <c r="H71" i="3"/>
  <c r="I70" i="3"/>
  <c r="H70" i="3"/>
  <c r="I69" i="3"/>
  <c r="H69" i="3"/>
  <c r="I68" i="3"/>
  <c r="H68" i="3"/>
  <c r="I67" i="3"/>
  <c r="H67" i="3"/>
  <c r="I66" i="3"/>
  <c r="H66" i="3"/>
  <c r="I65" i="3"/>
  <c r="H65" i="3"/>
  <c r="I63" i="3"/>
  <c r="H63" i="3"/>
  <c r="I62" i="3"/>
  <c r="H62" i="3"/>
  <c r="I61" i="3"/>
  <c r="H61" i="3"/>
  <c r="I60" i="3"/>
  <c r="H60" i="3"/>
  <c r="I59" i="3"/>
  <c r="H59" i="3"/>
  <c r="I58" i="3"/>
  <c r="H58" i="3"/>
  <c r="I57" i="3"/>
  <c r="H57" i="3"/>
  <c r="I56" i="3"/>
  <c r="H56" i="3"/>
  <c r="I55" i="3"/>
  <c r="H55" i="3"/>
  <c r="I54" i="3"/>
  <c r="H54" i="3"/>
  <c r="I53" i="3"/>
  <c r="H53" i="3"/>
  <c r="I52" i="3"/>
  <c r="H52" i="3"/>
  <c r="I51" i="3"/>
  <c r="H51" i="3"/>
  <c r="I50" i="3"/>
  <c r="H50" i="3"/>
  <c r="I49" i="3"/>
  <c r="H49" i="3"/>
  <c r="I9" i="3"/>
  <c r="H9" i="3"/>
  <c r="I14" i="3"/>
  <c r="I15" i="3"/>
  <c r="I16" i="3"/>
  <c r="I17" i="3"/>
  <c r="I19" i="3"/>
  <c r="I20" i="3"/>
  <c r="I21" i="3"/>
  <c r="I22" i="3"/>
  <c r="I23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19" i="3"/>
  <c r="H20" i="3"/>
  <c r="H21" i="3"/>
  <c r="H22" i="3"/>
  <c r="H23" i="3"/>
  <c r="H24" i="3"/>
  <c r="H17" i="3"/>
  <c r="H16" i="3"/>
  <c r="I13" i="3"/>
  <c r="I11" i="3"/>
  <c r="I12" i="3"/>
  <c r="I10" i="3"/>
  <c r="H10" i="3"/>
  <c r="H11" i="3"/>
  <c r="H12" i="3"/>
  <c r="H13" i="3"/>
  <c r="H14" i="3"/>
  <c r="H15" i="3"/>
  <c r="J9" i="3"/>
  <c r="C31" i="8"/>
  <c r="J17" i="3"/>
  <c r="C28" i="8"/>
  <c r="J81" i="3"/>
  <c r="C32" i="8"/>
  <c r="J89" i="3"/>
  <c r="C33" i="8"/>
  <c r="J97" i="3"/>
  <c r="C22" i="8"/>
  <c r="J105" i="3"/>
  <c r="C26" i="8"/>
  <c r="J113" i="3"/>
  <c r="C29" i="8"/>
  <c r="J121" i="3"/>
  <c r="C15" i="8"/>
  <c r="J129" i="3"/>
  <c r="C7" i="8"/>
  <c r="J137" i="3"/>
  <c r="C6" i="8"/>
  <c r="J145" i="3"/>
  <c r="C20" i="8"/>
  <c r="J153" i="3"/>
  <c r="C21" i="8"/>
  <c r="J161" i="3"/>
  <c r="C24" i="8"/>
  <c r="J169" i="3"/>
  <c r="C11" i="8"/>
  <c r="J177" i="3"/>
  <c r="C9" i="8"/>
  <c r="J185" i="3"/>
  <c r="C19" i="8"/>
  <c r="J193" i="3"/>
  <c r="C16" i="8"/>
  <c r="J201" i="3"/>
  <c r="C14" i="8"/>
  <c r="J209" i="3"/>
  <c r="C23" i="8"/>
  <c r="J217" i="3"/>
  <c r="C8" i="8"/>
  <c r="J225" i="3"/>
  <c r="C13" i="8"/>
  <c r="J73" i="3"/>
  <c r="C17" i="8"/>
  <c r="J65" i="3"/>
  <c r="C27" i="8"/>
  <c r="J57" i="3"/>
  <c r="C18" i="8"/>
  <c r="J49" i="3"/>
  <c r="C25" i="8"/>
  <c r="J41" i="3"/>
  <c r="C12" i="8"/>
  <c r="J33" i="3"/>
  <c r="C10" i="8"/>
  <c r="J25" i="3"/>
  <c r="C30" i="8"/>
</calcChain>
</file>

<file path=xl/sharedStrings.xml><?xml version="1.0" encoding="utf-8"?>
<sst xmlns="http://schemas.openxmlformats.org/spreadsheetml/2006/main" count="942" uniqueCount="284">
  <si>
    <t>Спартакиада молодежи допризывного возраста Красноярского края</t>
  </si>
  <si>
    <t>МИНИСТЕРСТВО СПОРТА КРАСНОЯРСКОГО КРАЯ</t>
  </si>
  <si>
    <t>ПРЫЖОК В ДЛИНУ С МЕСТА</t>
  </si>
  <si>
    <t>№ПП</t>
  </si>
  <si>
    <t>КОМАНДА</t>
  </si>
  <si>
    <t>ФИО</t>
  </si>
  <si>
    <t>РЕЗУЛЬТАТ</t>
  </si>
  <si>
    <t>ЛУЧШИЙ РЕЗУЛЬТАТ</t>
  </si>
  <si>
    <t>СРЕДНЕЕ ЗНАЧЕНИЕ</t>
  </si>
  <si>
    <t>СУММА КОМАНДЫ ПО 7 РЕЗУЛЬТАТАМ</t>
  </si>
  <si>
    <t>г Красноярск</t>
  </si>
  <si>
    <t>ЛИЧНОЕ ПЕРВЕНСТВО</t>
  </si>
  <si>
    <t>лучший результат + среднее значение</t>
  </si>
  <si>
    <t>№ПП 
по командам</t>
  </si>
  <si>
    <t>место</t>
  </si>
  <si>
    <t>Протокол командного первенства</t>
  </si>
  <si>
    <t>Команда</t>
  </si>
  <si>
    <t>Сумма очков 7 лучших результатов</t>
  </si>
  <si>
    <t>Место</t>
  </si>
  <si>
    <t>Командные очки</t>
  </si>
  <si>
    <t xml:space="preserve">Главный судья </t>
  </si>
  <si>
    <t>Главный секретарь</t>
  </si>
  <si>
    <t>ОКТЯБРЬСКИЙ РАЙОН</t>
  </si>
  <si>
    <t>СОВЕТСКИЙ РАЙОН</t>
  </si>
  <si>
    <t>Дорогов Кирилл</t>
  </si>
  <si>
    <t>Сухалитка Сергей</t>
  </si>
  <si>
    <t>Радченко Никита</t>
  </si>
  <si>
    <t>ИЛАНСКИЙ РАЙОН</t>
  </si>
  <si>
    <t>КАЗАЧИНСКИЙ РАЙОН</t>
  </si>
  <si>
    <t>НОВОСЕЛОВСКИЙ РАЙОН</t>
  </si>
  <si>
    <t>УЖУРСКИЙ РАЙОН</t>
  </si>
  <si>
    <t>Данилюк Максим</t>
  </si>
  <si>
    <t>Шаврин Роман</t>
  </si>
  <si>
    <t>ЕНИСЕЙСКИЙ РАОЙН</t>
  </si>
  <si>
    <t>Евтушенко Лев</t>
  </si>
  <si>
    <t>Гуляев Матвей</t>
  </si>
  <si>
    <t>Горохов Никита</t>
  </si>
  <si>
    <t>КАРАТУЗСКИЙ РАЙОН</t>
  </si>
  <si>
    <t>Ланг Кирилл</t>
  </si>
  <si>
    <t>Тупицин Алексей</t>
  </si>
  <si>
    <t>Шушаков Михаил</t>
  </si>
  <si>
    <t>КРАСНОТУРАНСКИЙ РАЙОН</t>
  </si>
  <si>
    <t xml:space="preserve">Желтяков Артём </t>
  </si>
  <si>
    <t xml:space="preserve">Козяев Денис </t>
  </si>
  <si>
    <t>СУХОБУЗИМСКИЙ РАЙОН</t>
  </si>
  <si>
    <t xml:space="preserve">Пучинин Денис </t>
  </si>
  <si>
    <t xml:space="preserve">Гончаров Иван </t>
  </si>
  <si>
    <t>АЧИНСК, город</t>
  </si>
  <si>
    <t>Долгих Дмитрий</t>
  </si>
  <si>
    <t>ЕНИСЕЙСК, город</t>
  </si>
  <si>
    <t>КАНСК, город</t>
  </si>
  <si>
    <t>ЛЕСОСИБИРСК, город</t>
  </si>
  <si>
    <t>ЖЕЛЕЗНОГОРСК ЗАТО, город</t>
  </si>
  <si>
    <t>СОЛНЕЧНЫЙ ЗАТО, поселок</t>
  </si>
  <si>
    <t>Сургутский Денис</t>
  </si>
  <si>
    <t>МИНУСИНСК, город</t>
  </si>
  <si>
    <t>Балашов Андрей</t>
  </si>
  <si>
    <t>СОСНОВОБОРСК, город</t>
  </si>
  <si>
    <t xml:space="preserve">Сизых Антон </t>
  </si>
  <si>
    <t>Ковригин Егор</t>
  </si>
  <si>
    <t>Голубович Юрий</t>
  </si>
  <si>
    <t>ШАРЫПОВО, город</t>
  </si>
  <si>
    <t>Тонких Дмитрий</t>
  </si>
  <si>
    <t>Беденко Антон</t>
  </si>
  <si>
    <t>Ежов Владимир</t>
  </si>
  <si>
    <t xml:space="preserve">                          </t>
  </si>
  <si>
    <t xml:space="preserve">                     </t>
  </si>
  <si>
    <t xml:space="preserve">             </t>
  </si>
  <si>
    <t xml:space="preserve">                   </t>
  </si>
  <si>
    <t xml:space="preserve">                                             </t>
  </si>
  <si>
    <t xml:space="preserve">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</si>
  <si>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</si>
  <si>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БОЛЬШЕМУРТИНСКИЙ РАЙОН</t>
  </si>
  <si>
    <t>БОГОТОЛ, город</t>
  </si>
  <si>
    <t>Бабушкин Игорь</t>
  </si>
  <si>
    <t xml:space="preserve">Сергеев Никита </t>
  </si>
  <si>
    <t xml:space="preserve">Доронин Ярослав </t>
  </si>
  <si>
    <t>Блынду Владислав</t>
  </si>
  <si>
    <t xml:space="preserve">Пичугин Владислав </t>
  </si>
  <si>
    <t>Ибрагимов Дениз</t>
  </si>
  <si>
    <t>Заев Дмитрий</t>
  </si>
  <si>
    <t>Савинов Павел</t>
  </si>
  <si>
    <t xml:space="preserve">Хитров Данил </t>
  </si>
  <si>
    <t>Михайлов Никита</t>
  </si>
  <si>
    <t xml:space="preserve">Небольсин Андрей </t>
  </si>
  <si>
    <t xml:space="preserve">Степанов Александр </t>
  </si>
  <si>
    <t>Трофименко Владимир</t>
  </si>
  <si>
    <t>ЦЕНТРАЛЬНЫЙ РАЙОН</t>
  </si>
  <si>
    <t xml:space="preserve">Ермаков Александр </t>
  </si>
  <si>
    <t xml:space="preserve">Жалнин Кирилл </t>
  </si>
  <si>
    <t xml:space="preserve">Калинин Иван </t>
  </si>
  <si>
    <t>Кузичев Михаил</t>
  </si>
  <si>
    <t xml:space="preserve">Василевский Александр </t>
  </si>
  <si>
    <t xml:space="preserve">Кастальский Кирилл </t>
  </si>
  <si>
    <t xml:space="preserve">Ульянов Иван </t>
  </si>
  <si>
    <t xml:space="preserve">Бурлаченко Ярослав </t>
  </si>
  <si>
    <t>Бугаев Александр</t>
  </si>
  <si>
    <t>Бушмакин Ярослав</t>
  </si>
  <si>
    <t>Машуков Кирилл</t>
  </si>
  <si>
    <t>Клочко Андрей</t>
  </si>
  <si>
    <t>Фирст Егор</t>
  </si>
  <si>
    <t>Сараев Александр</t>
  </si>
  <si>
    <t>Кузнецов Данил</t>
  </si>
  <si>
    <t>Прощаков Мирон</t>
  </si>
  <si>
    <t>Сиваков Эдуард</t>
  </si>
  <si>
    <t xml:space="preserve">Маркелов Захар </t>
  </si>
  <si>
    <t xml:space="preserve">Акатов Никита </t>
  </si>
  <si>
    <t>Ильин Арсений</t>
  </si>
  <si>
    <t>Маныхов Александр</t>
  </si>
  <si>
    <t>Соловьев Артем</t>
  </si>
  <si>
    <t>Морозов Дмитрий</t>
  </si>
  <si>
    <t>Моисеев Михаил</t>
  </si>
  <si>
    <t>Овсянников Егор</t>
  </si>
  <si>
    <t>Зимин Егор</t>
  </si>
  <si>
    <t>Губайдулин Максим</t>
  </si>
  <si>
    <t>Глушков Артем</t>
  </si>
  <si>
    <t>Размахнин Сергей</t>
  </si>
  <si>
    <t>Тарасов Даниил</t>
  </si>
  <si>
    <t xml:space="preserve">Бесхлебный Артем </t>
  </si>
  <si>
    <t>Кондратенко Виктор</t>
  </si>
  <si>
    <t xml:space="preserve">Каргаполов Александр </t>
  </si>
  <si>
    <t>Ветров Никита</t>
  </si>
  <si>
    <t>Горбунов Кирилл</t>
  </si>
  <si>
    <t xml:space="preserve">Горячевский Эдуард </t>
  </si>
  <si>
    <t>Зверев Вячеслав</t>
  </si>
  <si>
    <t>Казарин Иван</t>
  </si>
  <si>
    <t xml:space="preserve">Прилипко Арсений </t>
  </si>
  <si>
    <t>Мельников Дмитрий</t>
  </si>
  <si>
    <t xml:space="preserve">Моисеенко Илья </t>
  </si>
  <si>
    <t>Киндеев Владислав</t>
  </si>
  <si>
    <t>Аксенов Кирилл</t>
  </si>
  <si>
    <t>Оноприенко Вадим</t>
  </si>
  <si>
    <t>Говорков Максим</t>
  </si>
  <si>
    <t>Кривошлыков Илья</t>
  </si>
  <si>
    <t xml:space="preserve">Жижин Роман </t>
  </si>
  <si>
    <t xml:space="preserve">Семенков Сергей </t>
  </si>
  <si>
    <t xml:space="preserve">Гисвайн Тимофей </t>
  </si>
  <si>
    <t xml:space="preserve">Мартынов Сергей </t>
  </si>
  <si>
    <t xml:space="preserve">Кулаков Максим </t>
  </si>
  <si>
    <t xml:space="preserve">Ванин Глеб </t>
  </si>
  <si>
    <t xml:space="preserve">Турубанов Вячеслав </t>
  </si>
  <si>
    <t xml:space="preserve">Комисев Артур </t>
  </si>
  <si>
    <t>Арчаков Даниил</t>
  </si>
  <si>
    <t xml:space="preserve">Боганов Даниил </t>
  </si>
  <si>
    <t>Дружинин Илья</t>
  </si>
  <si>
    <t>Кабиров Вячеслав</t>
  </si>
  <si>
    <t>Колякин Никита</t>
  </si>
  <si>
    <t>Костин Кирилл</t>
  </si>
  <si>
    <t>Симаков Геннадий</t>
  </si>
  <si>
    <t xml:space="preserve">Щерба Руслан </t>
  </si>
  <si>
    <t>Хашин Роман</t>
  </si>
  <si>
    <t>Максимов Максим</t>
  </si>
  <si>
    <t>Тимошенко Илья</t>
  </si>
  <si>
    <t>Стряпухин Вадим</t>
  </si>
  <si>
    <t>Стряпухин Вячеслав</t>
  </si>
  <si>
    <t>Кузнецов Михаил</t>
  </si>
  <si>
    <t>Левченко Тимофей</t>
  </si>
  <si>
    <t>Лейман Максим</t>
  </si>
  <si>
    <t>Самохин Михаил</t>
  </si>
  <si>
    <t>Умаров Рустам</t>
  </si>
  <si>
    <t>Кирилюк Владислав</t>
  </si>
  <si>
    <t>Щука Артем</t>
  </si>
  <si>
    <t>Пеганов Михаил</t>
  </si>
  <si>
    <t>Николаев Назар</t>
  </si>
  <si>
    <t>Казаков Константин</t>
  </si>
  <si>
    <t>Азаров Матвей</t>
  </si>
  <si>
    <t xml:space="preserve">Савин Кирилл </t>
  </si>
  <si>
    <t>Килин Иван</t>
  </si>
  <si>
    <t xml:space="preserve">Горбенко Севастьян </t>
  </si>
  <si>
    <t>Рамазанов Руслан</t>
  </si>
  <si>
    <t>Микулич Данила</t>
  </si>
  <si>
    <t>Машинец Артем</t>
  </si>
  <si>
    <t>Терещенко Иван</t>
  </si>
  <si>
    <t>Аксенов Никита</t>
  </si>
  <si>
    <t xml:space="preserve">Грун Данил </t>
  </si>
  <si>
    <t>Давыдов Дмитрий</t>
  </si>
  <si>
    <t>Егоров Егор</t>
  </si>
  <si>
    <t>Кустов Иван</t>
  </si>
  <si>
    <t xml:space="preserve">Максименко Александр </t>
  </si>
  <si>
    <t xml:space="preserve">Малютин Егор </t>
  </si>
  <si>
    <t xml:space="preserve">Чернявский Максим </t>
  </si>
  <si>
    <t>БОЛЬШЕУЛУЙСКИЙ РАЙОН</t>
  </si>
  <si>
    <t>Амелькин Николай</t>
  </si>
  <si>
    <t>Войцехович Игорь</t>
  </si>
  <si>
    <t>Пулотов Денис</t>
  </si>
  <si>
    <t>Константинов Константин</t>
  </si>
  <si>
    <t>Миронов Никита</t>
  </si>
  <si>
    <t>Панчишин Илья</t>
  </si>
  <si>
    <t>Морозов Александр</t>
  </si>
  <si>
    <t>Чикин Дмитрий</t>
  </si>
  <si>
    <t>Рябков Данила</t>
  </si>
  <si>
    <t>Шефер Вячеслав</t>
  </si>
  <si>
    <t xml:space="preserve">Андрейчик Богдан </t>
  </si>
  <si>
    <t>Гришиенко Иван</t>
  </si>
  <si>
    <t xml:space="preserve">Мосейчук Владимир </t>
  </si>
  <si>
    <t xml:space="preserve">Сиренко Сергей </t>
  </si>
  <si>
    <t>Фомин Данил</t>
  </si>
  <si>
    <t>Шкирмановский Владимир</t>
  </si>
  <si>
    <t>Штромбергер Данил</t>
  </si>
  <si>
    <t xml:space="preserve">Шестаков Даниил </t>
  </si>
  <si>
    <t xml:space="preserve">Атантаев Матвей </t>
  </si>
  <si>
    <t xml:space="preserve">Бабенко Максим </t>
  </si>
  <si>
    <t xml:space="preserve">Кондрашин Кирилл </t>
  </si>
  <si>
    <t xml:space="preserve">Космынин Александр </t>
  </si>
  <si>
    <t xml:space="preserve">Федченко Иван </t>
  </si>
  <si>
    <t xml:space="preserve">Тюленков Константин </t>
  </si>
  <si>
    <t>Черепин Матвей</t>
  </si>
  <si>
    <t>Сорока Егор</t>
  </si>
  <si>
    <t>Афанасьев Дмитрий</t>
  </si>
  <si>
    <t>Попов Валентин</t>
  </si>
  <si>
    <t>Поносов Артём</t>
  </si>
  <si>
    <t>Латышев Степан</t>
  </si>
  <si>
    <t>Андреев Денис</t>
  </si>
  <si>
    <t>Дудник Александр</t>
  </si>
  <si>
    <t>Игнатенко Ренат</t>
  </si>
  <si>
    <t>Кожурин Константин</t>
  </si>
  <si>
    <t>Лаптев Антон</t>
  </si>
  <si>
    <t>Скалкин Максим</t>
  </si>
  <si>
    <t>Фокин Алексей</t>
  </si>
  <si>
    <t>МАНСКИЙ РАЙОН</t>
  </si>
  <si>
    <t>Иванов Илья</t>
  </si>
  <si>
    <t>Сёмин Артур</t>
  </si>
  <si>
    <t>Толмачёв Данила</t>
  </si>
  <si>
    <t>Елагин Сергей</t>
  </si>
  <si>
    <t>Шпрингер Виталий</t>
  </si>
  <si>
    <t>Виммер Марк</t>
  </si>
  <si>
    <t>Бабанов Евгений</t>
  </si>
  <si>
    <t>Бабанов Сергей</t>
  </si>
  <si>
    <t xml:space="preserve">Юсас Евгений </t>
  </si>
  <si>
    <t>Катцын Данил</t>
  </si>
  <si>
    <t xml:space="preserve">Кожуховский Анатолий </t>
  </si>
  <si>
    <t>Цеунов Илья</t>
  </si>
  <si>
    <t>Чирук Иван</t>
  </si>
  <si>
    <t xml:space="preserve">Лесников Матвей </t>
  </si>
  <si>
    <t>Михайленко Егор</t>
  </si>
  <si>
    <t>Денисенко Иван</t>
  </si>
  <si>
    <t>РЫБИНСКИЙ РАЙОН</t>
  </si>
  <si>
    <t>Амосов Семён</t>
  </si>
  <si>
    <t xml:space="preserve">Антонов Дмитрий </t>
  </si>
  <si>
    <t xml:space="preserve">Григорьев Денис </t>
  </si>
  <si>
    <t>Ильин Тимофеев</t>
  </si>
  <si>
    <t>Криницын Дмитрий</t>
  </si>
  <si>
    <t xml:space="preserve">Романчук Сергей </t>
  </si>
  <si>
    <t xml:space="preserve">Рыжов Илья </t>
  </si>
  <si>
    <t>Шнягин Максим</t>
  </si>
  <si>
    <t xml:space="preserve">Панков Андрей </t>
  </si>
  <si>
    <t>Ильбахтин Богдан</t>
  </si>
  <si>
    <t xml:space="preserve">Соколов Кирилл </t>
  </si>
  <si>
    <t xml:space="preserve">Колединов Иван </t>
  </si>
  <si>
    <t xml:space="preserve">Будянский Иван </t>
  </si>
  <si>
    <t>Дондо Дмитрий</t>
  </si>
  <si>
    <t xml:space="preserve">Попов Егор </t>
  </si>
  <si>
    <t>Махманазаров Фируз</t>
  </si>
  <si>
    <t xml:space="preserve">Голев Борис </t>
  </si>
  <si>
    <t xml:space="preserve">Шипицин Степан </t>
  </si>
  <si>
    <t xml:space="preserve">Мальцев Илья </t>
  </si>
  <si>
    <t xml:space="preserve">Зяблов Михаил </t>
  </si>
  <si>
    <t xml:space="preserve">Разманов Сергей </t>
  </si>
  <si>
    <t>Иванов Авраам</t>
  </si>
  <si>
    <t>Сон Андрей</t>
  </si>
  <si>
    <t>Земляной Даниил</t>
  </si>
  <si>
    <t>Таран Данила</t>
  </si>
  <si>
    <t xml:space="preserve">Стародубцев Александр </t>
  </si>
  <si>
    <t xml:space="preserve">Никиенко Павел </t>
  </si>
  <si>
    <t xml:space="preserve">Коншин Александр </t>
  </si>
  <si>
    <t>Матырко Иван</t>
  </si>
  <si>
    <t>Мокробородов Иван</t>
  </si>
  <si>
    <t>Иванов Михаил</t>
  </si>
  <si>
    <t>Комаров Савелий</t>
  </si>
  <si>
    <t>Кадакин Егор</t>
  </si>
  <si>
    <t>Трофимов Артем</t>
  </si>
  <si>
    <t>Аверкин Виктор</t>
  </si>
  <si>
    <t>Лыспак Артем</t>
  </si>
  <si>
    <t>Арамян Павел</t>
  </si>
  <si>
    <t>ШАРЫПОВСКИЙ МО</t>
  </si>
  <si>
    <t>СНИСАРЕНКО ВАДИМ</t>
  </si>
  <si>
    <t>ДИВНОГОРСК, город</t>
  </si>
  <si>
    <t>г. Красноярск</t>
  </si>
  <si>
    <t xml:space="preserve">МЕСТО </t>
  </si>
  <si>
    <t>командное</t>
  </si>
  <si>
    <t>26</t>
  </si>
  <si>
    <t>20</t>
  </si>
  <si>
    <t>Макогончук В.А.</t>
  </si>
  <si>
    <t>СЕВЕРО-ЕНИСЕЙСКИЙ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</si>
</sst>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;[Red]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name val="Calibri"/>
      <family val="2"/>
      <charset val="204"/>
      <scheme val="minor"/>
    </font>
    <font>
      <sz val="14"/>
      <name val="Arial"/>
      <family val="2"/>
      <charset val="204"/>
    </font>
    <font>
      <sz val="12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8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sz val="12"/>
      <name val="Calibri"/>
      <family val="2"/>
      <scheme val="minor"/>
    </font>
    <font>
      <b/>
      <sz val="12"/>
      <name val="Arial"/>
      <family val="2"/>
      <charset val="204"/>
    </font>
    <font>
      <b/>
      <sz val="14"/>
      <name val="Calibri"/>
      <family val="2"/>
      <charset val="204"/>
      <scheme val="minor"/>
    </font>
    <font>
      <sz val="11"/>
      <name val="Calibri"/>
      <family val="2"/>
      <scheme val="minor"/>
    </font>
    <font>
      <sz val="16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6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0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1" fillId="0" borderId="0" xfId="0" applyFont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12" xfId="0" applyFont="1" applyBorder="1" applyAlignment="1">
      <alignment vertical="center" wrapText="1"/>
    </xf>
    <xf numFmtId="0" fontId="8" fillId="0" borderId="25" xfId="0" applyFont="1" applyBorder="1"/>
    <xf numFmtId="0" fontId="9" fillId="0" borderId="27" xfId="0" applyFont="1" applyBorder="1" applyAlignment="1">
      <alignment vertical="center"/>
    </xf>
    <xf numFmtId="0" fontId="9" fillId="0" borderId="28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9" fillId="0" borderId="28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9" xfId="0" applyFont="1" applyBorder="1"/>
    <xf numFmtId="0" fontId="9" fillId="0" borderId="25" xfId="0" applyFont="1" applyBorder="1"/>
    <xf numFmtId="0" fontId="9" fillId="0" borderId="28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28" xfId="0" applyFont="1" applyBorder="1"/>
    <xf numFmtId="0" fontId="9" fillId="0" borderId="29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0" fontId="10" fillId="0" borderId="0" xfId="0" applyFont="1"/>
    <xf numFmtId="0" fontId="8" fillId="0" borderId="1" xfId="0" applyFont="1" applyBorder="1" applyAlignment="1">
      <alignment horizontal="center" vertical="center"/>
    </xf>
    <xf numFmtId="0" fontId="10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/>
    <xf numFmtId="0" fontId="6" fillId="0" borderId="1" xfId="0" applyFont="1" applyBorder="1" applyAlignment="1">
      <alignment wrapText="1"/>
    </xf>
    <xf numFmtId="0" fontId="12" fillId="0" borderId="0" xfId="0" applyFont="1"/>
    <xf numFmtId="0" fontId="6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24" xfId="0" applyFont="1" applyBorder="1" applyAlignment="1">
      <alignment wrapText="1"/>
    </xf>
    <xf numFmtId="0" fontId="17" fillId="0" borderId="23" xfId="0" applyFont="1" applyBorder="1" applyAlignment="1">
      <alignment wrapText="1"/>
    </xf>
    <xf numFmtId="0" fontId="17" fillId="0" borderId="21" xfId="0" applyFont="1" applyBorder="1" applyAlignment="1">
      <alignment vertical="center" wrapText="1"/>
    </xf>
    <xf numFmtId="0" fontId="17" fillId="0" borderId="23" xfId="0" applyFont="1" applyBorder="1" applyAlignment="1">
      <alignment vertical="center" wrapText="1"/>
    </xf>
    <xf numFmtId="0" fontId="17" fillId="0" borderId="26" xfId="0" applyFont="1" applyBorder="1" applyAlignment="1">
      <alignment vertical="center" wrapText="1"/>
    </xf>
    <xf numFmtId="0" fontId="17" fillId="0" borderId="26" xfId="0" applyFont="1" applyBorder="1" applyAlignment="1">
      <alignment wrapText="1"/>
    </xf>
    <xf numFmtId="0" fontId="17" fillId="0" borderId="24" xfId="0" applyFont="1" applyBorder="1" applyAlignment="1">
      <alignment vertical="center" wrapText="1"/>
    </xf>
    <xf numFmtId="0" fontId="9" fillId="0" borderId="8" xfId="0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6" fillId="0" borderId="14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32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/>
    <xf numFmtId="49" fontId="13" fillId="0" borderId="16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49" fontId="13" fillId="0" borderId="17" xfId="0" applyNumberFormat="1" applyFont="1" applyBorder="1" applyAlignment="1">
      <alignment horizontal="center" vertical="center"/>
    </xf>
    <xf numFmtId="49" fontId="13" fillId="0" borderId="31" xfId="0" applyNumberFormat="1" applyFont="1" applyBorder="1" applyAlignment="1">
      <alignment horizontal="center" vertical="center" wrapText="1"/>
    </xf>
    <xf numFmtId="49" fontId="20" fillId="0" borderId="16" xfId="0" applyNumberFormat="1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49" fontId="20" fillId="0" borderId="32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0" fillId="0" borderId="0" xfId="0" applyAlignment="1"/>
    <xf numFmtId="0" fontId="15" fillId="0" borderId="0" xfId="0" applyFont="1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2" fillId="0" borderId="2" xfId="0" applyFont="1" applyBorder="1"/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2" fillId="0" borderId="0" xfId="0" applyFont="1" applyBorder="1"/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4" fillId="0" borderId="1" xfId="0" applyFont="1" applyBorder="1" applyAlignment="1">
      <alignment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14" fontId="27" fillId="0" borderId="35" xfId="0" applyNumberFormat="1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 wrapText="1"/>
    </xf>
    <xf numFmtId="0" fontId="15" fillId="0" borderId="0" xfId="0" applyFont="1" applyAlignment="1"/>
    <xf numFmtId="0" fontId="29" fillId="0" borderId="0" xfId="0" applyFont="1" applyAlignment="1">
      <alignment horizontal="center" vertical="center"/>
    </xf>
    <xf numFmtId="14" fontId="29" fillId="0" borderId="0" xfId="0" applyNumberFormat="1" applyFont="1" applyAlignment="1">
      <alignment horizontal="center" vertical="center"/>
    </xf>
    <xf numFmtId="0" fontId="29" fillId="0" borderId="0" xfId="0" applyFont="1"/>
    <xf numFmtId="0" fontId="28" fillId="0" borderId="0" xfId="0" applyFont="1" applyAlignment="1"/>
    <xf numFmtId="0" fontId="29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2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8" fillId="0" borderId="4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14" fontId="1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14" fontId="27" fillId="0" borderId="3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25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4" fontId="9" fillId="2" borderId="18" xfId="0" applyNumberFormat="1" applyFont="1" applyFill="1" applyBorder="1" applyAlignment="1">
      <alignment horizontal="center" vertical="center"/>
    </xf>
    <xf numFmtId="164" fontId="9" fillId="2" borderId="19" xfId="0" applyNumberFormat="1" applyFont="1" applyFill="1" applyBorder="1" applyAlignment="1">
      <alignment horizontal="center" vertical="center"/>
    </xf>
    <xf numFmtId="164" fontId="9" fillId="2" borderId="20" xfId="0" applyNumberFormat="1" applyFont="1" applyFill="1" applyBorder="1" applyAlignment="1">
      <alignment horizontal="center" vertical="center"/>
    </xf>
    <xf numFmtId="164" fontId="9" fillId="2" borderId="30" xfId="0" applyNumberFormat="1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6" fillId="0" borderId="26" xfId="0" applyFont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7" fillId="0" borderId="22" xfId="0" applyFont="1" applyBorder="1" applyAlignment="1">
      <alignment vertical="center" wrapText="1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31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5"/>
  <sheetViews>
    <sheetView view="pageBreakPreview" zoomScale="112" zoomScaleNormal="100" zoomScaleSheetLayoutView="112" workbookViewId="0">
      <selection activeCell="B22" sqref="B22"/>
    </sheetView>
  </sheetViews>
  <sheetFormatPr defaultRowHeight="15" x14ac:dyDescent="0.25"/>
  <cols>
    <col min="1" max="1" width="0.85546875" customWidth="1"/>
    <col min="2" max="2" width="46.140625" customWidth="1"/>
    <col min="3" max="3" width="20.7109375" style="3" customWidth="1"/>
    <col min="4" max="4" width="11.7109375" style="4" customWidth="1"/>
    <col min="5" max="5" width="16.28515625" style="3" customWidth="1"/>
  </cols>
  <sheetData>
    <row r="1" spans="2:10" ht="23.45" customHeight="1" x14ac:dyDescent="0.25">
      <c r="B1" s="154" t="s">
        <v>0</v>
      </c>
      <c r="C1" s="121"/>
      <c r="D1" s="121"/>
      <c r="E1" s="121"/>
      <c r="F1" s="122"/>
      <c r="G1" s="122"/>
    </row>
    <row r="2" spans="2:10" ht="26.45" customHeight="1" x14ac:dyDescent="0.25">
      <c r="B2" s="160" t="s">
        <v>2</v>
      </c>
      <c r="C2" s="160"/>
      <c r="D2" s="160"/>
      <c r="E2" s="160"/>
      <c r="F2" s="1"/>
      <c r="G2" s="1"/>
      <c r="H2" s="1"/>
    </row>
    <row r="3" spans="2:10" ht="15.75" x14ac:dyDescent="0.25">
      <c r="B3" s="161" t="s">
        <v>15</v>
      </c>
      <c r="C3" s="161"/>
      <c r="D3" s="161"/>
      <c r="E3" s="161"/>
      <c r="F3" s="158"/>
    </row>
    <row r="4" spans="2:10" ht="31.9" customHeight="1" x14ac:dyDescent="0.25">
      <c r="B4" s="159" t="s">
        <v>10</v>
      </c>
      <c r="C4" s="155"/>
      <c r="D4" s="155"/>
      <c r="E4" s="156">
        <v>45428</v>
      </c>
      <c r="F4" s="157"/>
    </row>
    <row r="5" spans="2:10" ht="54" x14ac:dyDescent="0.25">
      <c r="B5" s="105" t="s">
        <v>16</v>
      </c>
      <c r="C5" s="106" t="s">
        <v>17</v>
      </c>
      <c r="D5" s="105" t="s">
        <v>18</v>
      </c>
      <c r="E5" s="106" t="s">
        <v>19</v>
      </c>
      <c r="F5" s="1"/>
      <c r="J5" s="9"/>
    </row>
    <row r="6" spans="2:10" ht="20.100000000000001" customHeight="1" x14ac:dyDescent="0.25">
      <c r="B6" s="203" t="str">
        <f>лич.команд!D137</f>
        <v>СОВЕТСКИЙ РАЙОН</v>
      </c>
      <c r="C6" s="204">
        <f>лич.команд!J137</f>
        <v>1857</v>
      </c>
      <c r="D6" s="205">
        <v>1</v>
      </c>
      <c r="E6" s="204">
        <v>70</v>
      </c>
      <c r="J6" s="9"/>
    </row>
    <row r="7" spans="2:10" ht="20.100000000000001" customHeight="1" x14ac:dyDescent="0.25">
      <c r="B7" s="203" t="str">
        <f>лич.команд!D129</f>
        <v>ЦЕНТРАЛЬНЫЙ РАЙОН</v>
      </c>
      <c r="C7" s="204">
        <f>лич.команд!J129</f>
        <v>1840</v>
      </c>
      <c r="D7" s="205">
        <v>2</v>
      </c>
      <c r="E7" s="204">
        <v>65</v>
      </c>
      <c r="J7" s="9"/>
    </row>
    <row r="8" spans="2:10" ht="20.100000000000001" customHeight="1" x14ac:dyDescent="0.25">
      <c r="B8" s="203" t="str">
        <f>лич.команд!D217</f>
        <v>СОСНОВОБОРСК, город</v>
      </c>
      <c r="C8" s="204">
        <f>лич.команд!J217</f>
        <v>1809</v>
      </c>
      <c r="D8" s="205">
        <v>3</v>
      </c>
      <c r="E8" s="204">
        <v>60</v>
      </c>
      <c r="J8" s="9"/>
    </row>
    <row r="9" spans="2:10" ht="20.100000000000001" customHeight="1" x14ac:dyDescent="0.25">
      <c r="B9" s="107" t="str">
        <f>лич.команд!D177</f>
        <v>КАНСК, город</v>
      </c>
      <c r="C9" s="108">
        <f>лич.команд!J177</f>
        <v>1800</v>
      </c>
      <c r="D9" s="109">
        <v>4</v>
      </c>
      <c r="E9" s="108">
        <v>58</v>
      </c>
      <c r="J9" s="9"/>
    </row>
    <row r="10" spans="2:10" ht="20.100000000000001" customHeight="1" x14ac:dyDescent="0.25">
      <c r="B10" s="107" t="str">
        <f>лич.команд!D33</f>
        <v>РЫБИНСКИЙ РАЙОН</v>
      </c>
      <c r="C10" s="108">
        <f>лич.команд!J33</f>
        <v>1799</v>
      </c>
      <c r="D10" s="109">
        <v>5</v>
      </c>
      <c r="E10" s="108">
        <v>57</v>
      </c>
      <c r="J10" s="9"/>
    </row>
    <row r="11" spans="2:10" ht="20.100000000000001" customHeight="1" x14ac:dyDescent="0.25">
      <c r="B11" s="107" t="str">
        <f>лич.команд!D169</f>
        <v>ЕНИСЕЙСК, город</v>
      </c>
      <c r="C11" s="108">
        <f>лич.команд!J169</f>
        <v>1796</v>
      </c>
      <c r="D11" s="109">
        <v>6</v>
      </c>
      <c r="E11" s="108">
        <v>56</v>
      </c>
      <c r="J11" s="9"/>
    </row>
    <row r="12" spans="2:10" ht="20.100000000000001" customHeight="1" x14ac:dyDescent="0.25">
      <c r="B12" s="107" t="str">
        <f>лич.команд!D41</f>
        <v>ЕНИСЕЙСКИЙ РАОЙН</v>
      </c>
      <c r="C12" s="108">
        <f>лич.команд!J41</f>
        <v>1794</v>
      </c>
      <c r="D12" s="109">
        <v>7</v>
      </c>
      <c r="E12" s="108">
        <v>55</v>
      </c>
      <c r="J12" s="9"/>
    </row>
    <row r="13" spans="2:10" ht="20.100000000000001" customHeight="1" x14ac:dyDescent="0.25">
      <c r="B13" s="107" t="str">
        <f>лич.команд!D225</f>
        <v>ШАРЫПОВО, город</v>
      </c>
      <c r="C13" s="108">
        <f>лич.команд!J225</f>
        <v>1780</v>
      </c>
      <c r="D13" s="109">
        <v>8</v>
      </c>
      <c r="E13" s="108">
        <v>54</v>
      </c>
      <c r="J13" s="9"/>
    </row>
    <row r="14" spans="2:10" ht="20.100000000000001" customHeight="1" x14ac:dyDescent="0.25">
      <c r="B14" s="107" t="str">
        <f>лич.команд!D201</f>
        <v>СОЛНЕЧНЫЙ ЗАТО, поселок</v>
      </c>
      <c r="C14" s="108">
        <f>лич.команд!J201</f>
        <v>1776</v>
      </c>
      <c r="D14" s="109">
        <v>9</v>
      </c>
      <c r="E14" s="108">
        <v>53</v>
      </c>
      <c r="J14" s="9"/>
    </row>
    <row r="15" spans="2:10" ht="20.100000000000001" customHeight="1" x14ac:dyDescent="0.25">
      <c r="B15" s="107" t="str">
        <f>лич.команд!D121</f>
        <v>ОКТЯБРЬСКИЙ РАЙОН</v>
      </c>
      <c r="C15" s="108">
        <f>лич.команд!J121</f>
        <v>1762</v>
      </c>
      <c r="D15" s="109">
        <v>10</v>
      </c>
      <c r="E15" s="108">
        <v>52</v>
      </c>
    </row>
    <row r="16" spans="2:10" ht="20.100000000000001" customHeight="1" x14ac:dyDescent="0.25">
      <c r="B16" s="107" t="str">
        <f>лич.команд!D193</f>
        <v>ЖЕЛЕЗНОГОРСК ЗАТО, город</v>
      </c>
      <c r="C16" s="108">
        <f>лич.команд!J193</f>
        <v>1744</v>
      </c>
      <c r="D16" s="109">
        <v>11</v>
      </c>
      <c r="E16" s="108">
        <v>51</v>
      </c>
    </row>
    <row r="17" spans="2:5" ht="20.100000000000001" customHeight="1" x14ac:dyDescent="0.25">
      <c r="B17" s="107" t="str">
        <f>лич.команд!D73</f>
        <v>КАРАТУЗСКИЙ РАЙОН</v>
      </c>
      <c r="C17" s="108">
        <f>лич.команд!J73</f>
        <v>1739</v>
      </c>
      <c r="D17" s="109">
        <v>12</v>
      </c>
      <c r="E17" s="108">
        <v>50</v>
      </c>
    </row>
    <row r="18" spans="2:5" ht="20.100000000000001" customHeight="1" x14ac:dyDescent="0.25">
      <c r="B18" s="107" t="str">
        <f>лич.команд!D57</f>
        <v>ИЛАНСКИЙ РАЙОН</v>
      </c>
      <c r="C18" s="108">
        <f>лич.команд!J57</f>
        <v>1738</v>
      </c>
      <c r="D18" s="109">
        <v>13</v>
      </c>
      <c r="E18" s="108">
        <v>49</v>
      </c>
    </row>
    <row r="19" spans="2:5" ht="20.100000000000001" customHeight="1" x14ac:dyDescent="0.25">
      <c r="B19" s="107" t="str">
        <f>лич.команд!D185</f>
        <v>ЛЕСОСИБИРСК, город</v>
      </c>
      <c r="C19" s="108">
        <f>лич.команд!J185</f>
        <v>1729</v>
      </c>
      <c r="D19" s="109">
        <v>14</v>
      </c>
      <c r="E19" s="108">
        <v>48</v>
      </c>
    </row>
    <row r="20" spans="2:5" ht="20.100000000000001" customHeight="1" x14ac:dyDescent="0.25">
      <c r="B20" s="107" t="str">
        <f>лич.команд!D145</f>
        <v>АЧИНСК, город</v>
      </c>
      <c r="C20" s="108">
        <f>лич.команд!J145</f>
        <v>1720</v>
      </c>
      <c r="D20" s="109">
        <v>15</v>
      </c>
      <c r="E20" s="108">
        <v>47</v>
      </c>
    </row>
    <row r="21" spans="2:5" ht="20.100000000000001" customHeight="1" x14ac:dyDescent="0.25">
      <c r="B21" s="107" t="str">
        <f>лич.команд!D153</f>
        <v>БОГОТОЛ, город</v>
      </c>
      <c r="C21" s="108">
        <f>лич.команд!J153</f>
        <v>1703</v>
      </c>
      <c r="D21" s="109">
        <v>16</v>
      </c>
      <c r="E21" s="108">
        <v>46</v>
      </c>
    </row>
    <row r="22" spans="2:5" ht="20.100000000000001" customHeight="1" x14ac:dyDescent="0.25">
      <c r="B22" s="107" t="str">
        <f>лич.команд!D97</f>
        <v>СЕВЕРО-ЕНИСЕЙСКИЙ РАЙОН</v>
      </c>
      <c r="C22" s="108">
        <f>лич.команд!J97</f>
        <v>1681</v>
      </c>
      <c r="D22" s="109">
        <v>17</v>
      </c>
      <c r="E22" s="108">
        <v>45</v>
      </c>
    </row>
    <row r="23" spans="2:5" ht="20.100000000000001" customHeight="1" x14ac:dyDescent="0.25">
      <c r="B23" s="107" t="str">
        <f>лич.команд!D209</f>
        <v>МИНУСИНСК, город</v>
      </c>
      <c r="C23" s="108">
        <f>лич.команд!J209</f>
        <v>1680</v>
      </c>
      <c r="D23" s="109">
        <v>18</v>
      </c>
      <c r="E23" s="108">
        <v>44</v>
      </c>
    </row>
    <row r="24" spans="2:5" ht="20.100000000000001" customHeight="1" x14ac:dyDescent="0.25">
      <c r="B24" s="107" t="str">
        <f>лич.команд!D161</f>
        <v>ДИВНОГОРСК, город</v>
      </c>
      <c r="C24" s="108">
        <f>лич.команд!J161</f>
        <v>1664</v>
      </c>
      <c r="D24" s="109">
        <v>19</v>
      </c>
      <c r="E24" s="108">
        <v>43</v>
      </c>
    </row>
    <row r="25" spans="2:5" ht="20.100000000000001" customHeight="1" x14ac:dyDescent="0.25">
      <c r="B25" s="107" t="str">
        <f>лич.команд!D49</f>
        <v>ШАРЫПОВСКИЙ МО</v>
      </c>
      <c r="C25" s="108">
        <f>лич.команд!J49</f>
        <v>1638</v>
      </c>
      <c r="D25" s="109">
        <v>20</v>
      </c>
      <c r="E25" s="108">
        <v>42</v>
      </c>
    </row>
    <row r="26" spans="2:5" ht="20.100000000000001" customHeight="1" x14ac:dyDescent="0.25">
      <c r="B26" s="107" t="str">
        <f>лич.команд!D105</f>
        <v>СУХОБУЗИМСКИЙ РАЙОН</v>
      </c>
      <c r="C26" s="108">
        <f>лич.команд!J105</f>
        <v>1634</v>
      </c>
      <c r="D26" s="109">
        <v>21</v>
      </c>
      <c r="E26" s="108">
        <v>41</v>
      </c>
    </row>
    <row r="27" spans="2:5" ht="20.100000000000001" customHeight="1" x14ac:dyDescent="0.25">
      <c r="B27" s="107" t="str">
        <f>лич.команд!D65</f>
        <v>КАЗАЧИНСКИЙ РАЙОН</v>
      </c>
      <c r="C27" s="108">
        <f>лич.команд!J65</f>
        <v>1633</v>
      </c>
      <c r="D27" s="109">
        <v>22</v>
      </c>
      <c r="E27" s="108">
        <v>40</v>
      </c>
    </row>
    <row r="28" spans="2:5" ht="20.100000000000001" customHeight="1" x14ac:dyDescent="0.25">
      <c r="B28" s="107" t="str">
        <f>лич.команд!D17</f>
        <v>МАНСКИЙ РАЙОН</v>
      </c>
      <c r="C28" s="108">
        <f>лич.команд!J17</f>
        <v>1632</v>
      </c>
      <c r="D28" s="109">
        <v>23</v>
      </c>
      <c r="E28" s="108">
        <v>39</v>
      </c>
    </row>
    <row r="29" spans="2:5" ht="20.100000000000001" customHeight="1" x14ac:dyDescent="0.25">
      <c r="B29" s="107" t="str">
        <f>лич.команд!D113</f>
        <v>УЖУРСКИЙ РАЙОН</v>
      </c>
      <c r="C29" s="108">
        <f>лич.команд!J113</f>
        <v>1618</v>
      </c>
      <c r="D29" s="109">
        <v>24</v>
      </c>
      <c r="E29" s="108">
        <v>38</v>
      </c>
    </row>
    <row r="30" spans="2:5" ht="20.100000000000001" customHeight="1" x14ac:dyDescent="0.25">
      <c r="B30" s="107" t="str">
        <f>лич.команд!D25</f>
        <v>БОЛЬШЕМУРТИНСКИЙ РАЙОН</v>
      </c>
      <c r="C30" s="108">
        <f>лич.команд!J25</f>
        <v>1596</v>
      </c>
      <c r="D30" s="109">
        <v>25</v>
      </c>
      <c r="E30" s="108">
        <v>37</v>
      </c>
    </row>
    <row r="31" spans="2:5" ht="20.100000000000001" customHeight="1" x14ac:dyDescent="0.25">
      <c r="B31" s="107" t="str">
        <f>лич.команд!D9</f>
        <v>БОЛЬШЕУЛУЙСКИЙ РАЙОН</v>
      </c>
      <c r="C31" s="108">
        <f>лич.команд!J9</f>
        <v>1594</v>
      </c>
      <c r="D31" s="109">
        <v>26</v>
      </c>
      <c r="E31" s="108">
        <v>36</v>
      </c>
    </row>
    <row r="32" spans="2:5" ht="20.100000000000001" customHeight="1" x14ac:dyDescent="0.25">
      <c r="B32" s="107" t="str">
        <f>лич.команд!D81</f>
        <v>КРАСНОТУРАНСКИЙ РАЙОН</v>
      </c>
      <c r="C32" s="108">
        <f>лич.команд!J81</f>
        <v>1537</v>
      </c>
      <c r="D32" s="109">
        <v>27</v>
      </c>
      <c r="E32" s="108">
        <v>35</v>
      </c>
    </row>
    <row r="33" spans="2:5" ht="20.100000000000001" customHeight="1" x14ac:dyDescent="0.25">
      <c r="B33" s="107" t="str">
        <f>лич.команд!D89</f>
        <v>НОВОСЕЛОВСКИЙ РАЙОН</v>
      </c>
      <c r="C33" s="108">
        <f>лич.команд!J89</f>
        <v>1471</v>
      </c>
      <c r="D33" s="109">
        <v>28</v>
      </c>
      <c r="E33" s="108">
        <v>34</v>
      </c>
    </row>
    <row r="34" spans="2:5" ht="32.450000000000003" customHeight="1" x14ac:dyDescent="0.25">
      <c r="B34" s="110" t="s">
        <v>20</v>
      </c>
      <c r="E34"/>
    </row>
    <row r="35" spans="2:5" ht="32.450000000000003" customHeight="1" x14ac:dyDescent="0.25">
      <c r="B35" s="110" t="s">
        <v>21</v>
      </c>
      <c r="D35" s="4" t="s">
        <v>282</v>
      </c>
      <c r="E35"/>
    </row>
  </sheetData>
  <autoFilter ref="B5:E35">
    <sortState ref="B8:E40">
      <sortCondition descending="1" ref="C7:C40"/>
    </sortState>
  </autoFilter>
  <mergeCells count="2">
    <mergeCell ref="B2:E2"/>
    <mergeCell ref="B3:E3"/>
  </mergeCells>
  <conditionalFormatting sqref="C4:C1048576">
    <cfRule type="duplicateValues" dxfId="30" priority="1"/>
    <cfRule type="duplicateValues" dxfId="29" priority="2"/>
  </conditionalFormatting>
  <conditionalFormatting sqref="C6:C33">
    <cfRule type="duplicateValues" dxfId="28" priority="62"/>
  </conditionalFormatting>
  <pageMargins left="0.31496062992125984" right="0.51181102362204722" top="0.35433070866141736" bottom="0.35433070866141736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8"/>
  <sheetViews>
    <sheetView tabSelected="1" view="pageBreakPreview" topLeftCell="A212" zoomScale="83" zoomScaleNormal="100" zoomScaleSheetLayoutView="83" workbookViewId="0">
      <selection activeCell="K193" sqref="K193"/>
    </sheetView>
  </sheetViews>
  <sheetFormatPr defaultRowHeight="23.25" x14ac:dyDescent="0.3"/>
  <cols>
    <col min="1" max="1" width="5.42578125" style="19" customWidth="1"/>
    <col min="2" max="2" width="8" style="14" hidden="1" customWidth="1"/>
    <col min="3" max="3" width="33.140625" style="65" customWidth="1"/>
    <col min="4" max="4" width="28.140625" style="66" customWidth="1"/>
    <col min="5" max="6" width="8.85546875" style="63" customWidth="1"/>
    <col min="7" max="7" width="11.42578125" style="63" customWidth="1"/>
    <col min="8" max="8" width="8.5703125" style="63" customWidth="1"/>
    <col min="9" max="9" width="9.7109375" style="63" hidden="1" customWidth="1"/>
    <col min="10" max="10" width="10.5703125" style="102" customWidth="1"/>
    <col min="11" max="11" width="8.85546875" style="112"/>
    <col min="18" max="18" width="27.7109375" customWidth="1"/>
  </cols>
  <sheetData>
    <row r="1" spans="1:14" x14ac:dyDescent="0.25">
      <c r="A1" s="20"/>
      <c r="B1" s="164" t="s">
        <v>1</v>
      </c>
      <c r="C1" s="164"/>
      <c r="D1" s="164"/>
      <c r="E1" s="164"/>
      <c r="F1" s="164"/>
      <c r="G1" s="164"/>
      <c r="H1" s="164"/>
      <c r="I1" s="164"/>
      <c r="J1" s="164"/>
    </row>
    <row r="2" spans="1:14" x14ac:dyDescent="0.25">
      <c r="A2" s="20"/>
      <c r="B2" s="164" t="s">
        <v>0</v>
      </c>
      <c r="C2" s="164"/>
      <c r="D2" s="164"/>
      <c r="E2" s="164"/>
      <c r="F2" s="164"/>
      <c r="G2" s="164"/>
      <c r="H2" s="164"/>
      <c r="I2" s="164"/>
      <c r="J2" s="164"/>
    </row>
    <row r="3" spans="1:14" s="1" customFormat="1" ht="18" customHeight="1" x14ac:dyDescent="0.25">
      <c r="A3" s="13"/>
      <c r="B3" s="160" t="s">
        <v>2</v>
      </c>
      <c r="C3" s="160"/>
      <c r="D3" s="160"/>
      <c r="E3" s="160"/>
      <c r="F3" s="160"/>
      <c r="G3" s="160"/>
      <c r="H3" s="160"/>
      <c r="I3" s="160"/>
      <c r="J3" s="160"/>
      <c r="K3" s="112"/>
    </row>
    <row r="4" spans="1:14" s="1" customFormat="1" ht="16.5" customHeight="1" x14ac:dyDescent="0.25">
      <c r="A4" s="174">
        <v>45428</v>
      </c>
      <c r="B4" s="174"/>
      <c r="C4" s="174"/>
      <c r="E4" s="71"/>
      <c r="F4" s="71"/>
      <c r="H4" s="71" t="s">
        <v>277</v>
      </c>
      <c r="I4" s="95"/>
      <c r="J4" s="95"/>
      <c r="K4" s="112"/>
    </row>
    <row r="5" spans="1:14" s="1" customFormat="1" ht="16.5" customHeight="1" thickBot="1" x14ac:dyDescent="0.3">
      <c r="A5" s="13"/>
      <c r="B5" s="13"/>
      <c r="C5" s="59"/>
      <c r="D5" s="60"/>
      <c r="E5" s="61"/>
      <c r="F5" s="61"/>
      <c r="G5" s="61"/>
      <c r="H5" s="61"/>
      <c r="I5" s="61"/>
      <c r="J5" s="97"/>
      <c r="K5" s="112"/>
    </row>
    <row r="6" spans="1:14" ht="30" customHeight="1" x14ac:dyDescent="0.25">
      <c r="A6" s="162" t="s">
        <v>3</v>
      </c>
      <c r="B6" s="166" t="s">
        <v>13</v>
      </c>
      <c r="C6" s="168" t="s">
        <v>5</v>
      </c>
      <c r="D6" s="170" t="s">
        <v>4</v>
      </c>
      <c r="E6" s="165" t="s">
        <v>6</v>
      </c>
      <c r="F6" s="165"/>
      <c r="G6" s="183"/>
      <c r="H6" s="195" t="s">
        <v>7</v>
      </c>
      <c r="I6" s="189" t="s">
        <v>8</v>
      </c>
      <c r="J6" s="172" t="s">
        <v>9</v>
      </c>
      <c r="K6" s="111" t="s">
        <v>278</v>
      </c>
    </row>
    <row r="7" spans="1:14" ht="15" hidden="1" x14ac:dyDescent="0.25">
      <c r="A7" s="163"/>
      <c r="B7" s="167"/>
      <c r="C7" s="169"/>
      <c r="D7" s="171"/>
      <c r="E7" s="63">
        <v>1</v>
      </c>
      <c r="F7" s="63">
        <v>2</v>
      </c>
      <c r="G7" s="184">
        <v>3</v>
      </c>
      <c r="H7" s="196"/>
      <c r="I7" s="190"/>
      <c r="J7" s="173"/>
      <c r="K7" s="113"/>
    </row>
    <row r="8" spans="1:14" ht="29.25" thickBot="1" x14ac:dyDescent="0.3">
      <c r="A8" s="18">
        <v>1</v>
      </c>
      <c r="B8" s="12">
        <v>2</v>
      </c>
      <c r="C8" s="64">
        <v>3</v>
      </c>
      <c r="D8" s="40">
        <v>4</v>
      </c>
      <c r="E8" s="38">
        <v>5</v>
      </c>
      <c r="F8" s="38">
        <v>6</v>
      </c>
      <c r="G8" s="185">
        <v>7</v>
      </c>
      <c r="H8" s="197">
        <v>8</v>
      </c>
      <c r="I8" s="39">
        <v>9</v>
      </c>
      <c r="J8" s="98">
        <v>11</v>
      </c>
      <c r="K8" s="114" t="s">
        <v>279</v>
      </c>
    </row>
    <row r="9" spans="1:14" ht="24.95" customHeight="1" x14ac:dyDescent="0.25">
      <c r="A9" s="16">
        <v>1</v>
      </c>
      <c r="B9" s="11">
        <v>1</v>
      </c>
      <c r="C9" s="24" t="s">
        <v>182</v>
      </c>
      <c r="D9" s="78" t="s">
        <v>181</v>
      </c>
      <c r="E9" s="80">
        <v>182</v>
      </c>
      <c r="F9" s="81">
        <v>175</v>
      </c>
      <c r="G9" s="186">
        <v>169</v>
      </c>
      <c r="H9" s="198">
        <f t="shared" ref="H9:H63" si="0">MAX(E9:G9)</f>
        <v>182</v>
      </c>
      <c r="I9" s="191">
        <f t="shared" ref="I9:I63" si="1">AVERAGE(E9:G9)</f>
        <v>175.33333333333334</v>
      </c>
      <c r="J9" s="96">
        <f>SUM(LARGE(H9:H16,{1,2,3,4,5,6,7}))</f>
        <v>1594</v>
      </c>
      <c r="K9" s="115" t="s">
        <v>280</v>
      </c>
    </row>
    <row r="10" spans="1:14" ht="24.95" customHeight="1" x14ac:dyDescent="0.25">
      <c r="A10" s="17">
        <v>2</v>
      </c>
      <c r="B10" s="10">
        <v>1</v>
      </c>
      <c r="C10" s="25" t="s">
        <v>183</v>
      </c>
      <c r="D10" s="75" t="s">
        <v>181</v>
      </c>
      <c r="E10" s="82">
        <v>197</v>
      </c>
      <c r="F10" s="83">
        <v>215</v>
      </c>
      <c r="G10" s="86">
        <v>204</v>
      </c>
      <c r="H10" s="199">
        <f t="shared" si="0"/>
        <v>215</v>
      </c>
      <c r="I10" s="192">
        <f t="shared" si="1"/>
        <v>205.33333333333334</v>
      </c>
      <c r="J10" s="99"/>
      <c r="K10" s="116"/>
      <c r="N10">
        <f>H16+H15+H14+H13+H12+H11+H10</f>
        <v>1594</v>
      </c>
    </row>
    <row r="11" spans="1:14" ht="24.95" customHeight="1" x14ac:dyDescent="0.25">
      <c r="A11" s="17">
        <v>3</v>
      </c>
      <c r="B11" s="10">
        <v>1</v>
      </c>
      <c r="C11" s="25" t="s">
        <v>184</v>
      </c>
      <c r="D11" s="75" t="s">
        <v>181</v>
      </c>
      <c r="E11" s="82">
        <v>215</v>
      </c>
      <c r="F11" s="83">
        <v>217</v>
      </c>
      <c r="G11" s="86">
        <v>212</v>
      </c>
      <c r="H11" s="199">
        <f t="shared" si="0"/>
        <v>217</v>
      </c>
      <c r="I11" s="192">
        <f t="shared" si="1"/>
        <v>214.66666666666666</v>
      </c>
      <c r="J11" s="99"/>
      <c r="K11" s="116"/>
    </row>
    <row r="12" spans="1:14" ht="24.95" customHeight="1" x14ac:dyDescent="0.25">
      <c r="A12" s="17">
        <v>4</v>
      </c>
      <c r="B12" s="10">
        <v>1</v>
      </c>
      <c r="C12" s="25" t="s">
        <v>185</v>
      </c>
      <c r="D12" s="75" t="s">
        <v>181</v>
      </c>
      <c r="E12" s="82">
        <v>208</v>
      </c>
      <c r="F12" s="83">
        <v>212</v>
      </c>
      <c r="G12" s="86">
        <v>210</v>
      </c>
      <c r="H12" s="199">
        <f t="shared" si="0"/>
        <v>212</v>
      </c>
      <c r="I12" s="192">
        <f t="shared" si="1"/>
        <v>210</v>
      </c>
      <c r="J12" s="99"/>
      <c r="K12" s="116"/>
    </row>
    <row r="13" spans="1:14" ht="24.95" customHeight="1" x14ac:dyDescent="0.25">
      <c r="A13" s="17">
        <v>5</v>
      </c>
      <c r="B13" s="10">
        <v>1</v>
      </c>
      <c r="C13" s="25" t="s">
        <v>186</v>
      </c>
      <c r="D13" s="75" t="s">
        <v>181</v>
      </c>
      <c r="E13" s="82">
        <v>218</v>
      </c>
      <c r="F13" s="83">
        <v>211</v>
      </c>
      <c r="G13" s="86">
        <v>221</v>
      </c>
      <c r="H13" s="199">
        <f t="shared" si="0"/>
        <v>221</v>
      </c>
      <c r="I13" s="192">
        <f t="shared" si="1"/>
        <v>216.66666666666666</v>
      </c>
      <c r="J13" s="99"/>
      <c r="K13" s="116"/>
    </row>
    <row r="14" spans="1:14" ht="24.95" customHeight="1" x14ac:dyDescent="0.25">
      <c r="A14" s="17">
        <v>6</v>
      </c>
      <c r="B14" s="10">
        <v>1</v>
      </c>
      <c r="C14" s="25" t="s">
        <v>187</v>
      </c>
      <c r="D14" s="75" t="s">
        <v>181</v>
      </c>
      <c r="E14" s="82">
        <v>226</v>
      </c>
      <c r="F14" s="83">
        <v>223</v>
      </c>
      <c r="G14" s="86">
        <v>227</v>
      </c>
      <c r="H14" s="199">
        <f t="shared" si="0"/>
        <v>227</v>
      </c>
      <c r="I14" s="192">
        <f t="shared" si="1"/>
        <v>225.33333333333334</v>
      </c>
      <c r="J14" s="99"/>
      <c r="K14" s="116"/>
    </row>
    <row r="15" spans="1:14" ht="24.95" customHeight="1" x14ac:dyDescent="0.25">
      <c r="A15" s="17">
        <v>7</v>
      </c>
      <c r="B15" s="10">
        <v>1</v>
      </c>
      <c r="C15" s="25" t="s">
        <v>188</v>
      </c>
      <c r="D15" s="75" t="s">
        <v>181</v>
      </c>
      <c r="E15" s="82">
        <v>0</v>
      </c>
      <c r="F15" s="83">
        <v>246</v>
      </c>
      <c r="G15" s="86">
        <v>252</v>
      </c>
      <c r="H15" s="199">
        <f t="shared" si="0"/>
        <v>252</v>
      </c>
      <c r="I15" s="192">
        <f t="shared" si="1"/>
        <v>166</v>
      </c>
      <c r="J15" s="99"/>
      <c r="K15" s="116"/>
    </row>
    <row r="16" spans="1:14" ht="24.95" customHeight="1" thickBot="1" x14ac:dyDescent="0.3">
      <c r="A16" s="18">
        <v>8</v>
      </c>
      <c r="B16" s="12">
        <v>1</v>
      </c>
      <c r="C16" s="26" t="s">
        <v>189</v>
      </c>
      <c r="D16" s="202" t="s">
        <v>181</v>
      </c>
      <c r="E16" s="84">
        <v>238</v>
      </c>
      <c r="F16" s="85">
        <v>246</v>
      </c>
      <c r="G16" s="187">
        <v>250</v>
      </c>
      <c r="H16" s="200">
        <f t="shared" si="0"/>
        <v>250</v>
      </c>
      <c r="I16" s="193">
        <f t="shared" si="1"/>
        <v>244.66666666666666</v>
      </c>
      <c r="J16" s="100"/>
      <c r="K16" s="117"/>
    </row>
    <row r="17" spans="1:14" ht="24.95" customHeight="1" x14ac:dyDescent="0.25">
      <c r="A17" s="16">
        <v>9</v>
      </c>
      <c r="B17" s="11">
        <v>1</v>
      </c>
      <c r="C17" s="27" t="s">
        <v>220</v>
      </c>
      <c r="D17" s="74" t="s">
        <v>219</v>
      </c>
      <c r="E17" s="80">
        <v>217</v>
      </c>
      <c r="F17" s="81">
        <v>219</v>
      </c>
      <c r="G17" s="186">
        <v>228</v>
      </c>
      <c r="H17" s="201">
        <f t="shared" si="0"/>
        <v>228</v>
      </c>
      <c r="I17" s="194">
        <f t="shared" si="1"/>
        <v>221.33333333333334</v>
      </c>
      <c r="J17" s="96">
        <f>SUM(LARGE(H17:H24,{1,2,3,4,5,6,7}))</f>
        <v>1632</v>
      </c>
      <c r="K17" s="104">
        <v>23</v>
      </c>
      <c r="N17">
        <f>H17+H18+H19+H20+H21+H22+H23</f>
        <v>1632</v>
      </c>
    </row>
    <row r="18" spans="1:14" ht="24.95" customHeight="1" x14ac:dyDescent="0.25">
      <c r="A18" s="17">
        <v>10</v>
      </c>
      <c r="B18" s="10">
        <v>1</v>
      </c>
      <c r="C18" s="28" t="s">
        <v>221</v>
      </c>
      <c r="D18" s="75" t="s">
        <v>219</v>
      </c>
      <c r="E18" s="82">
        <v>238</v>
      </c>
      <c r="F18" s="83">
        <v>241</v>
      </c>
      <c r="G18" s="86">
        <v>243</v>
      </c>
      <c r="H18" s="199">
        <f t="shared" si="0"/>
        <v>243</v>
      </c>
      <c r="I18" s="192">
        <f t="shared" si="1"/>
        <v>240.66666666666666</v>
      </c>
      <c r="J18" s="99"/>
      <c r="K18" s="118"/>
    </row>
    <row r="19" spans="1:14" ht="24.95" customHeight="1" x14ac:dyDescent="0.25">
      <c r="A19" s="17">
        <v>11</v>
      </c>
      <c r="B19" s="10">
        <v>1</v>
      </c>
      <c r="C19" s="28" t="s">
        <v>222</v>
      </c>
      <c r="D19" s="75" t="s">
        <v>219</v>
      </c>
      <c r="E19" s="82">
        <v>230</v>
      </c>
      <c r="F19" s="83">
        <v>243</v>
      </c>
      <c r="G19" s="86">
        <v>249</v>
      </c>
      <c r="H19" s="199">
        <f t="shared" si="0"/>
        <v>249</v>
      </c>
      <c r="I19" s="192">
        <f t="shared" si="1"/>
        <v>240.66666666666666</v>
      </c>
      <c r="J19" s="99"/>
      <c r="K19" s="118"/>
    </row>
    <row r="20" spans="1:14" ht="24.95" customHeight="1" x14ac:dyDescent="0.25">
      <c r="A20" s="17">
        <v>12</v>
      </c>
      <c r="B20" s="10">
        <v>1</v>
      </c>
      <c r="C20" s="28" t="s">
        <v>223</v>
      </c>
      <c r="D20" s="75" t="s">
        <v>219</v>
      </c>
      <c r="E20" s="82">
        <v>216</v>
      </c>
      <c r="F20" s="83">
        <v>225</v>
      </c>
      <c r="G20" s="86">
        <v>0</v>
      </c>
      <c r="H20" s="199">
        <f t="shared" si="0"/>
        <v>225</v>
      </c>
      <c r="I20" s="192">
        <f t="shared" si="1"/>
        <v>147</v>
      </c>
      <c r="J20" s="99"/>
      <c r="K20" s="118"/>
    </row>
    <row r="21" spans="1:14" ht="24.95" customHeight="1" x14ac:dyDescent="0.25">
      <c r="A21" s="17">
        <v>13</v>
      </c>
      <c r="B21" s="10">
        <v>1</v>
      </c>
      <c r="C21" s="28" t="s">
        <v>224</v>
      </c>
      <c r="D21" s="75" t="s">
        <v>219</v>
      </c>
      <c r="E21" s="82">
        <v>215</v>
      </c>
      <c r="F21" s="83">
        <v>215</v>
      </c>
      <c r="G21" s="86">
        <v>0</v>
      </c>
      <c r="H21" s="199">
        <f t="shared" si="0"/>
        <v>215</v>
      </c>
      <c r="I21" s="192">
        <f t="shared" si="1"/>
        <v>143.33333333333334</v>
      </c>
      <c r="J21" s="99"/>
      <c r="K21" s="118"/>
    </row>
    <row r="22" spans="1:14" ht="24.95" customHeight="1" x14ac:dyDescent="0.25">
      <c r="A22" s="17">
        <v>14</v>
      </c>
      <c r="B22" s="10">
        <v>1</v>
      </c>
      <c r="C22" s="28" t="s">
        <v>225</v>
      </c>
      <c r="D22" s="75" t="s">
        <v>219</v>
      </c>
      <c r="E22" s="82">
        <v>243</v>
      </c>
      <c r="F22" s="83">
        <v>244</v>
      </c>
      <c r="G22" s="86">
        <v>251</v>
      </c>
      <c r="H22" s="199">
        <f t="shared" si="0"/>
        <v>251</v>
      </c>
      <c r="I22" s="192">
        <f t="shared" si="1"/>
        <v>246</v>
      </c>
      <c r="J22" s="99"/>
      <c r="K22" s="118"/>
    </row>
    <row r="23" spans="1:14" ht="24.95" customHeight="1" x14ac:dyDescent="0.25">
      <c r="A23" s="17">
        <v>15</v>
      </c>
      <c r="B23" s="10">
        <v>1</v>
      </c>
      <c r="C23" s="28" t="s">
        <v>226</v>
      </c>
      <c r="D23" s="75" t="s">
        <v>219</v>
      </c>
      <c r="E23" s="82">
        <v>206</v>
      </c>
      <c r="F23" s="83">
        <v>212</v>
      </c>
      <c r="G23" s="86">
        <v>221</v>
      </c>
      <c r="H23" s="199">
        <f t="shared" si="0"/>
        <v>221</v>
      </c>
      <c r="I23" s="192">
        <f t="shared" si="1"/>
        <v>213</v>
      </c>
      <c r="J23" s="99"/>
      <c r="K23" s="118"/>
    </row>
    <row r="24" spans="1:14" ht="24.95" customHeight="1" thickBot="1" x14ac:dyDescent="0.3">
      <c r="A24" s="18">
        <v>16</v>
      </c>
      <c r="B24" s="12">
        <v>1</v>
      </c>
      <c r="C24" s="29" t="s">
        <v>227</v>
      </c>
      <c r="D24" s="76" t="s">
        <v>219</v>
      </c>
      <c r="E24" s="84"/>
      <c r="F24" s="85"/>
      <c r="G24" s="187"/>
      <c r="H24" s="200">
        <f t="shared" si="0"/>
        <v>0</v>
      </c>
      <c r="I24" s="193"/>
      <c r="J24" s="100"/>
      <c r="K24" s="119"/>
    </row>
    <row r="25" spans="1:14" ht="24.95" customHeight="1" x14ac:dyDescent="0.25">
      <c r="A25" s="16">
        <v>17</v>
      </c>
      <c r="B25" s="11">
        <v>1</v>
      </c>
      <c r="C25" s="24" t="s">
        <v>174</v>
      </c>
      <c r="D25" s="72" t="s">
        <v>72</v>
      </c>
      <c r="E25" s="87">
        <v>0</v>
      </c>
      <c r="F25" s="88">
        <v>0</v>
      </c>
      <c r="G25" s="186">
        <v>199</v>
      </c>
      <c r="H25" s="198">
        <f t="shared" si="0"/>
        <v>199</v>
      </c>
      <c r="I25" s="191">
        <f t="shared" si="1"/>
        <v>66.333333333333329</v>
      </c>
      <c r="J25" s="96">
        <f>SUM(LARGE(H25:H32,{1,2,3,4,5,6,7}))</f>
        <v>1596</v>
      </c>
      <c r="K25" s="104">
        <v>25</v>
      </c>
      <c r="N25">
        <f>H26+H27+H28+H29+H30+H31+H32</f>
        <v>1596</v>
      </c>
    </row>
    <row r="26" spans="1:14" ht="24.95" customHeight="1" x14ac:dyDescent="0.25">
      <c r="A26" s="17">
        <v>18</v>
      </c>
      <c r="B26" s="10">
        <v>2</v>
      </c>
      <c r="C26" s="25" t="s">
        <v>175</v>
      </c>
      <c r="D26" s="73" t="s">
        <v>72</v>
      </c>
      <c r="E26" s="89">
        <v>204</v>
      </c>
      <c r="F26" s="90">
        <v>209</v>
      </c>
      <c r="G26" s="86">
        <v>212</v>
      </c>
      <c r="H26" s="199">
        <f t="shared" si="0"/>
        <v>212</v>
      </c>
      <c r="I26" s="192">
        <f t="shared" si="1"/>
        <v>208.33333333333334</v>
      </c>
      <c r="J26" s="99"/>
      <c r="K26" s="118"/>
    </row>
    <row r="27" spans="1:14" ht="24.95" customHeight="1" x14ac:dyDescent="0.25">
      <c r="A27" s="17">
        <v>19</v>
      </c>
      <c r="B27" s="10">
        <v>3</v>
      </c>
      <c r="C27" s="25" t="s">
        <v>31</v>
      </c>
      <c r="D27" s="73" t="s">
        <v>72</v>
      </c>
      <c r="E27" s="89">
        <v>243</v>
      </c>
      <c r="F27" s="90">
        <v>248</v>
      </c>
      <c r="G27" s="86">
        <v>250</v>
      </c>
      <c r="H27" s="199">
        <f t="shared" si="0"/>
        <v>250</v>
      </c>
      <c r="I27" s="192">
        <f t="shared" si="1"/>
        <v>247</v>
      </c>
      <c r="J27" s="99"/>
      <c r="K27" s="118"/>
    </row>
    <row r="28" spans="1:14" ht="24.95" customHeight="1" x14ac:dyDescent="0.25">
      <c r="A28" s="17">
        <v>20</v>
      </c>
      <c r="B28" s="10">
        <v>4</v>
      </c>
      <c r="C28" s="25" t="s">
        <v>176</v>
      </c>
      <c r="D28" s="73" t="s">
        <v>72</v>
      </c>
      <c r="E28" s="89">
        <v>216</v>
      </c>
      <c r="F28" s="90">
        <v>226</v>
      </c>
      <c r="G28" s="86">
        <v>0</v>
      </c>
      <c r="H28" s="199">
        <f t="shared" si="0"/>
        <v>226</v>
      </c>
      <c r="I28" s="192">
        <f t="shared" si="1"/>
        <v>147.33333333333334</v>
      </c>
      <c r="J28" s="99"/>
      <c r="K28" s="118"/>
    </row>
    <row r="29" spans="1:14" ht="24.95" customHeight="1" x14ac:dyDescent="0.25">
      <c r="A29" s="17">
        <v>21</v>
      </c>
      <c r="B29" s="10">
        <v>5</v>
      </c>
      <c r="C29" s="25" t="s">
        <v>177</v>
      </c>
      <c r="D29" s="73" t="s">
        <v>72</v>
      </c>
      <c r="E29" s="89">
        <v>0</v>
      </c>
      <c r="F29" s="90">
        <v>246</v>
      </c>
      <c r="G29" s="86">
        <v>0</v>
      </c>
      <c r="H29" s="199">
        <f t="shared" si="0"/>
        <v>246</v>
      </c>
      <c r="I29" s="192">
        <f t="shared" si="1"/>
        <v>82</v>
      </c>
      <c r="J29" s="99"/>
      <c r="K29" s="118"/>
    </row>
    <row r="30" spans="1:14" ht="24.95" customHeight="1" x14ac:dyDescent="0.25">
      <c r="A30" s="17">
        <v>22</v>
      </c>
      <c r="B30" s="10">
        <v>6</v>
      </c>
      <c r="C30" s="25" t="s">
        <v>178</v>
      </c>
      <c r="D30" s="73" t="s">
        <v>72</v>
      </c>
      <c r="E30" s="89">
        <v>0</v>
      </c>
      <c r="F30" s="90">
        <v>212</v>
      </c>
      <c r="G30" s="86">
        <v>220</v>
      </c>
      <c r="H30" s="199">
        <f t="shared" si="0"/>
        <v>220</v>
      </c>
      <c r="I30" s="192">
        <f t="shared" si="1"/>
        <v>144</v>
      </c>
      <c r="J30" s="99"/>
      <c r="K30" s="118"/>
    </row>
    <row r="31" spans="1:14" ht="24.95" customHeight="1" x14ac:dyDescent="0.25">
      <c r="A31" s="17">
        <v>23</v>
      </c>
      <c r="B31" s="10">
        <v>7</v>
      </c>
      <c r="C31" s="25" t="s">
        <v>179</v>
      </c>
      <c r="D31" s="73" t="s">
        <v>72</v>
      </c>
      <c r="E31" s="89">
        <v>209</v>
      </c>
      <c r="F31" s="90">
        <v>215</v>
      </c>
      <c r="G31" s="86">
        <v>223</v>
      </c>
      <c r="H31" s="199">
        <f t="shared" si="0"/>
        <v>223</v>
      </c>
      <c r="I31" s="192">
        <f t="shared" si="1"/>
        <v>215.66666666666666</v>
      </c>
      <c r="J31" s="99"/>
      <c r="K31" s="118"/>
    </row>
    <row r="32" spans="1:14" ht="24.95" customHeight="1" thickBot="1" x14ac:dyDescent="0.3">
      <c r="A32" s="18">
        <v>24</v>
      </c>
      <c r="B32" s="12">
        <v>8</v>
      </c>
      <c r="C32" s="26" t="s">
        <v>180</v>
      </c>
      <c r="D32" s="77" t="s">
        <v>72</v>
      </c>
      <c r="E32" s="91">
        <v>212</v>
      </c>
      <c r="F32" s="92">
        <v>219</v>
      </c>
      <c r="G32" s="187">
        <v>212</v>
      </c>
      <c r="H32" s="200">
        <f t="shared" si="0"/>
        <v>219</v>
      </c>
      <c r="I32" s="193">
        <f t="shared" si="1"/>
        <v>214.33333333333334</v>
      </c>
      <c r="J32" s="100"/>
      <c r="K32" s="119"/>
    </row>
    <row r="33" spans="1:14" ht="24.95" customHeight="1" x14ac:dyDescent="0.25">
      <c r="A33" s="16">
        <v>25</v>
      </c>
      <c r="B33" s="11">
        <v>1</v>
      </c>
      <c r="C33" s="24" t="s">
        <v>237</v>
      </c>
      <c r="D33" s="78" t="s">
        <v>236</v>
      </c>
      <c r="E33" s="80">
        <v>241</v>
      </c>
      <c r="F33" s="81">
        <v>240</v>
      </c>
      <c r="G33" s="186">
        <v>242</v>
      </c>
      <c r="H33" s="198">
        <f t="shared" si="0"/>
        <v>242</v>
      </c>
      <c r="I33" s="191">
        <f t="shared" si="1"/>
        <v>241</v>
      </c>
      <c r="J33" s="96">
        <f>SUM(LARGE(H33:H40,{1,2,3,4,5,6,7}))</f>
        <v>1799</v>
      </c>
      <c r="K33" s="104">
        <v>5</v>
      </c>
      <c r="N33">
        <f>H33+H34+H36+H37+H38+H39+H40</f>
        <v>1799</v>
      </c>
    </row>
    <row r="34" spans="1:14" ht="24.95" customHeight="1" x14ac:dyDescent="0.25">
      <c r="A34" s="17">
        <v>26</v>
      </c>
      <c r="B34" s="10">
        <v>2</v>
      </c>
      <c r="C34" s="25" t="s">
        <v>238</v>
      </c>
      <c r="D34" s="75" t="s">
        <v>236</v>
      </c>
      <c r="E34" s="82">
        <v>263</v>
      </c>
      <c r="F34" s="83">
        <v>263</v>
      </c>
      <c r="G34" s="86">
        <v>0</v>
      </c>
      <c r="H34" s="199">
        <f t="shared" si="0"/>
        <v>263</v>
      </c>
      <c r="I34" s="192">
        <f t="shared" si="1"/>
        <v>175.33333333333334</v>
      </c>
      <c r="J34" s="99"/>
      <c r="K34" s="118"/>
    </row>
    <row r="35" spans="1:14" ht="24.95" customHeight="1" x14ac:dyDescent="0.25">
      <c r="A35" s="17">
        <v>27</v>
      </c>
      <c r="B35" s="10">
        <v>3</v>
      </c>
      <c r="C35" s="25" t="s">
        <v>239</v>
      </c>
      <c r="D35" s="75" t="s">
        <v>236</v>
      </c>
      <c r="E35" s="89">
        <v>230</v>
      </c>
      <c r="F35" s="90">
        <v>236</v>
      </c>
      <c r="G35" s="86">
        <v>0</v>
      </c>
      <c r="H35" s="199">
        <f t="shared" si="0"/>
        <v>236</v>
      </c>
      <c r="I35" s="192">
        <f t="shared" si="1"/>
        <v>155.33333333333334</v>
      </c>
      <c r="J35" s="99"/>
      <c r="K35" s="118"/>
    </row>
    <row r="36" spans="1:14" ht="24.95" customHeight="1" x14ac:dyDescent="0.25">
      <c r="A36" s="17">
        <v>28</v>
      </c>
      <c r="B36" s="10">
        <v>4</v>
      </c>
      <c r="C36" s="25" t="s">
        <v>240</v>
      </c>
      <c r="D36" s="75" t="s">
        <v>236</v>
      </c>
      <c r="E36" s="89">
        <v>253</v>
      </c>
      <c r="F36" s="90">
        <v>261</v>
      </c>
      <c r="G36" s="86">
        <v>0</v>
      </c>
      <c r="H36" s="199">
        <f t="shared" si="0"/>
        <v>261</v>
      </c>
      <c r="I36" s="192">
        <f t="shared" si="1"/>
        <v>171.33333333333334</v>
      </c>
      <c r="J36" s="99"/>
      <c r="K36" s="118"/>
    </row>
    <row r="37" spans="1:14" ht="24.95" customHeight="1" x14ac:dyDescent="0.25">
      <c r="A37" s="17">
        <v>29</v>
      </c>
      <c r="B37" s="10">
        <v>5</v>
      </c>
      <c r="C37" s="23" t="s">
        <v>241</v>
      </c>
      <c r="D37" s="75" t="s">
        <v>236</v>
      </c>
      <c r="E37" s="89">
        <v>270</v>
      </c>
      <c r="F37" s="90">
        <v>255</v>
      </c>
      <c r="G37" s="86">
        <v>273</v>
      </c>
      <c r="H37" s="199">
        <f t="shared" si="0"/>
        <v>273</v>
      </c>
      <c r="I37" s="192">
        <f t="shared" si="1"/>
        <v>266</v>
      </c>
      <c r="J37" s="99"/>
      <c r="K37" s="118"/>
    </row>
    <row r="38" spans="1:14" ht="24.95" customHeight="1" x14ac:dyDescent="0.25">
      <c r="A38" s="17">
        <v>30</v>
      </c>
      <c r="B38" s="10">
        <v>6</v>
      </c>
      <c r="C38" s="25" t="s">
        <v>242</v>
      </c>
      <c r="D38" s="75" t="s">
        <v>236</v>
      </c>
      <c r="E38" s="82">
        <v>230</v>
      </c>
      <c r="F38" s="83">
        <v>237</v>
      </c>
      <c r="G38" s="86">
        <v>0</v>
      </c>
      <c r="H38" s="199">
        <f t="shared" si="0"/>
        <v>237</v>
      </c>
      <c r="I38" s="192">
        <f t="shared" si="1"/>
        <v>155.66666666666666</v>
      </c>
      <c r="J38" s="99"/>
      <c r="K38" s="118"/>
    </row>
    <row r="39" spans="1:14" ht="24.95" customHeight="1" x14ac:dyDescent="0.25">
      <c r="A39" s="17">
        <v>31</v>
      </c>
      <c r="B39" s="10">
        <v>7</v>
      </c>
      <c r="C39" s="25" t="s">
        <v>243</v>
      </c>
      <c r="D39" s="75" t="s">
        <v>236</v>
      </c>
      <c r="E39" s="82">
        <v>251</v>
      </c>
      <c r="F39" s="83">
        <v>257</v>
      </c>
      <c r="G39" s="86">
        <v>265</v>
      </c>
      <c r="H39" s="199">
        <f t="shared" si="0"/>
        <v>265</v>
      </c>
      <c r="I39" s="192">
        <f t="shared" si="1"/>
        <v>257.66666666666669</v>
      </c>
      <c r="J39" s="99"/>
      <c r="K39" s="118"/>
    </row>
    <row r="40" spans="1:14" ht="24.95" customHeight="1" thickBot="1" x14ac:dyDescent="0.3">
      <c r="A40" s="18">
        <v>32</v>
      </c>
      <c r="B40" s="12">
        <v>8</v>
      </c>
      <c r="C40" s="26" t="s">
        <v>244</v>
      </c>
      <c r="D40" s="76" t="s">
        <v>236</v>
      </c>
      <c r="E40" s="84">
        <v>247</v>
      </c>
      <c r="F40" s="85">
        <v>256</v>
      </c>
      <c r="G40" s="187">
        <v>258</v>
      </c>
      <c r="H40" s="200">
        <f t="shared" si="0"/>
        <v>258</v>
      </c>
      <c r="I40" s="193">
        <f t="shared" si="1"/>
        <v>253.66666666666666</v>
      </c>
      <c r="J40" s="100"/>
      <c r="K40" s="119"/>
    </row>
    <row r="41" spans="1:14" ht="24.95" customHeight="1" x14ac:dyDescent="0.25">
      <c r="A41" s="16">
        <v>33</v>
      </c>
      <c r="B41" s="11">
        <v>1</v>
      </c>
      <c r="C41" s="35" t="s">
        <v>32</v>
      </c>
      <c r="D41" s="78" t="s">
        <v>33</v>
      </c>
      <c r="E41" s="93">
        <v>230</v>
      </c>
      <c r="F41" s="94">
        <v>244</v>
      </c>
      <c r="G41" s="188">
        <v>246</v>
      </c>
      <c r="H41" s="198">
        <f t="shared" ref="H41:H48" si="2">MAX(E41:G41)</f>
        <v>246</v>
      </c>
      <c r="I41" s="191">
        <f t="shared" ref="I41:I48" si="3">AVERAGE(E41:G41)</f>
        <v>240</v>
      </c>
      <c r="J41" s="96">
        <f>SUM(LARGE(H41:H48,{1,2,3,4,5,6,7}))</f>
        <v>1794</v>
      </c>
      <c r="K41" s="104">
        <v>7</v>
      </c>
      <c r="N41">
        <f>H48+H47+H45+H44+H43+H42+H41</f>
        <v>1794</v>
      </c>
    </row>
    <row r="42" spans="1:14" ht="24.95" customHeight="1" x14ac:dyDescent="0.25">
      <c r="A42" s="17">
        <v>34</v>
      </c>
      <c r="B42" s="10">
        <v>2</v>
      </c>
      <c r="C42" s="30" t="s">
        <v>24</v>
      </c>
      <c r="D42" s="75" t="s">
        <v>33</v>
      </c>
      <c r="E42" s="82">
        <v>276</v>
      </c>
      <c r="F42" s="83">
        <v>281</v>
      </c>
      <c r="G42" s="86">
        <v>0</v>
      </c>
      <c r="H42" s="199">
        <f t="shared" si="2"/>
        <v>281</v>
      </c>
      <c r="I42" s="192">
        <f t="shared" si="3"/>
        <v>185.66666666666666</v>
      </c>
      <c r="J42" s="99"/>
      <c r="K42" s="118"/>
    </row>
    <row r="43" spans="1:14" ht="24.95" customHeight="1" x14ac:dyDescent="0.25">
      <c r="A43" s="17">
        <v>35</v>
      </c>
      <c r="B43" s="10">
        <v>3</v>
      </c>
      <c r="C43" s="30" t="s">
        <v>34</v>
      </c>
      <c r="D43" s="75" t="s">
        <v>33</v>
      </c>
      <c r="E43" s="82">
        <v>241</v>
      </c>
      <c r="F43" s="83">
        <v>249</v>
      </c>
      <c r="G43" s="86">
        <v>250</v>
      </c>
      <c r="H43" s="199">
        <f t="shared" si="2"/>
        <v>250</v>
      </c>
      <c r="I43" s="192">
        <f t="shared" si="3"/>
        <v>246.66666666666666</v>
      </c>
      <c r="J43" s="99"/>
      <c r="K43" s="118"/>
    </row>
    <row r="44" spans="1:14" ht="24.95" customHeight="1" x14ac:dyDescent="0.25">
      <c r="A44" s="17">
        <v>36</v>
      </c>
      <c r="B44" s="10">
        <v>4</v>
      </c>
      <c r="C44" s="30" t="s">
        <v>25</v>
      </c>
      <c r="D44" s="75" t="s">
        <v>33</v>
      </c>
      <c r="E44" s="89">
        <v>260</v>
      </c>
      <c r="F44" s="90">
        <v>263</v>
      </c>
      <c r="G44" s="86">
        <v>0</v>
      </c>
      <c r="H44" s="199">
        <f t="shared" si="2"/>
        <v>263</v>
      </c>
      <c r="I44" s="192">
        <f t="shared" si="3"/>
        <v>174.33333333333334</v>
      </c>
      <c r="J44" s="99"/>
      <c r="K44" s="118"/>
    </row>
    <row r="45" spans="1:14" ht="24.95" customHeight="1" x14ac:dyDescent="0.25">
      <c r="A45" s="17">
        <v>37</v>
      </c>
      <c r="B45" s="10">
        <v>5</v>
      </c>
      <c r="C45" s="30" t="s">
        <v>190</v>
      </c>
      <c r="D45" s="75" t="s">
        <v>33</v>
      </c>
      <c r="E45" s="89">
        <v>243</v>
      </c>
      <c r="F45" s="90">
        <v>244</v>
      </c>
      <c r="G45" s="86">
        <v>251</v>
      </c>
      <c r="H45" s="199">
        <f t="shared" si="2"/>
        <v>251</v>
      </c>
      <c r="I45" s="192">
        <f t="shared" si="3"/>
        <v>246</v>
      </c>
      <c r="J45" s="99"/>
      <c r="K45" s="118"/>
    </row>
    <row r="46" spans="1:14" ht="24.95" customHeight="1" x14ac:dyDescent="0.25">
      <c r="A46" s="17">
        <v>38</v>
      </c>
      <c r="B46" s="10">
        <v>6</v>
      </c>
      <c r="C46" s="30" t="s">
        <v>191</v>
      </c>
      <c r="D46" s="75" t="s">
        <v>33</v>
      </c>
      <c r="E46" s="89">
        <v>188</v>
      </c>
      <c r="F46" s="90">
        <v>230</v>
      </c>
      <c r="G46" s="86">
        <v>234</v>
      </c>
      <c r="H46" s="199">
        <f t="shared" si="2"/>
        <v>234</v>
      </c>
      <c r="I46" s="192">
        <f t="shared" si="3"/>
        <v>217.33333333333334</v>
      </c>
      <c r="J46" s="99"/>
      <c r="K46" s="118"/>
    </row>
    <row r="47" spans="1:14" ht="24.95" customHeight="1" x14ac:dyDescent="0.25">
      <c r="A47" s="17">
        <v>39</v>
      </c>
      <c r="B47" s="10">
        <v>7</v>
      </c>
      <c r="C47" s="30" t="s">
        <v>35</v>
      </c>
      <c r="D47" s="75" t="s">
        <v>33</v>
      </c>
      <c r="E47" s="82">
        <v>0</v>
      </c>
      <c r="F47" s="83">
        <v>246</v>
      </c>
      <c r="G47" s="86">
        <v>245</v>
      </c>
      <c r="H47" s="199">
        <f t="shared" si="2"/>
        <v>246</v>
      </c>
      <c r="I47" s="192">
        <f t="shared" si="3"/>
        <v>163.66666666666666</v>
      </c>
      <c r="J47" s="99"/>
      <c r="K47" s="118"/>
    </row>
    <row r="48" spans="1:14" ht="24.95" customHeight="1" thickBot="1" x14ac:dyDescent="0.3">
      <c r="A48" s="18">
        <v>40</v>
      </c>
      <c r="B48" s="12">
        <v>8</v>
      </c>
      <c r="C48" s="31" t="s">
        <v>26</v>
      </c>
      <c r="D48" s="76" t="s">
        <v>33</v>
      </c>
      <c r="E48" s="84">
        <v>247</v>
      </c>
      <c r="F48" s="85">
        <v>256</v>
      </c>
      <c r="G48" s="187">
        <v>257</v>
      </c>
      <c r="H48" s="200">
        <f t="shared" si="2"/>
        <v>257</v>
      </c>
      <c r="I48" s="193">
        <f t="shared" si="3"/>
        <v>253.33333333333334</v>
      </c>
      <c r="J48" s="100"/>
      <c r="K48" s="119"/>
    </row>
    <row r="49" spans="1:14" ht="24.95" customHeight="1" x14ac:dyDescent="0.25">
      <c r="A49" s="16">
        <v>41</v>
      </c>
      <c r="B49" s="11">
        <v>1</v>
      </c>
      <c r="C49" s="24" t="s">
        <v>258</v>
      </c>
      <c r="D49" s="78" t="s">
        <v>274</v>
      </c>
      <c r="E49" s="93">
        <v>213</v>
      </c>
      <c r="F49" s="94">
        <v>210</v>
      </c>
      <c r="G49" s="188">
        <v>211</v>
      </c>
      <c r="H49" s="198">
        <f t="shared" si="0"/>
        <v>213</v>
      </c>
      <c r="I49" s="191">
        <f t="shared" si="1"/>
        <v>211.33333333333334</v>
      </c>
      <c r="J49" s="96">
        <f>SUM(LARGE(H49:H56,{1,2,3,4,5,6,7}))</f>
        <v>1638</v>
      </c>
      <c r="K49" s="120" t="s">
        <v>281</v>
      </c>
      <c r="N49">
        <f>H49+H50+H51+H52+H53+H54+H55</f>
        <v>1638</v>
      </c>
    </row>
    <row r="50" spans="1:14" ht="24.95" customHeight="1" x14ac:dyDescent="0.25">
      <c r="A50" s="17">
        <v>42</v>
      </c>
      <c r="B50" s="10">
        <v>2</v>
      </c>
      <c r="C50" s="25" t="s">
        <v>259</v>
      </c>
      <c r="D50" s="75" t="s">
        <v>274</v>
      </c>
      <c r="E50" s="82">
        <v>195</v>
      </c>
      <c r="F50" s="83">
        <v>200</v>
      </c>
      <c r="G50" s="86">
        <v>215</v>
      </c>
      <c r="H50" s="199">
        <f t="shared" si="0"/>
        <v>215</v>
      </c>
      <c r="I50" s="192">
        <f t="shared" si="1"/>
        <v>203.33333333333334</v>
      </c>
      <c r="J50" s="99"/>
      <c r="K50" s="118"/>
    </row>
    <row r="51" spans="1:14" ht="24.95" customHeight="1" x14ac:dyDescent="0.25">
      <c r="A51" s="17">
        <v>43</v>
      </c>
      <c r="B51" s="10">
        <v>3</v>
      </c>
      <c r="C51" s="25" t="s">
        <v>260</v>
      </c>
      <c r="D51" s="75" t="s">
        <v>274</v>
      </c>
      <c r="E51" s="82">
        <v>231</v>
      </c>
      <c r="F51" s="83">
        <v>221</v>
      </c>
      <c r="G51" s="86">
        <v>227</v>
      </c>
      <c r="H51" s="199">
        <f t="shared" si="0"/>
        <v>231</v>
      </c>
      <c r="I51" s="192">
        <f t="shared" si="1"/>
        <v>226.33333333333334</v>
      </c>
      <c r="J51" s="99"/>
      <c r="K51" s="118"/>
    </row>
    <row r="52" spans="1:14" ht="24.95" customHeight="1" x14ac:dyDescent="0.25">
      <c r="A52" s="17">
        <v>44</v>
      </c>
      <c r="B52" s="10">
        <v>4</v>
      </c>
      <c r="C52" s="25" t="s">
        <v>261</v>
      </c>
      <c r="D52" s="75" t="s">
        <v>274</v>
      </c>
      <c r="E52" s="89">
        <v>233</v>
      </c>
      <c r="F52" s="90">
        <v>239</v>
      </c>
      <c r="G52" s="86">
        <v>230</v>
      </c>
      <c r="H52" s="199">
        <f t="shared" si="0"/>
        <v>239</v>
      </c>
      <c r="I52" s="192">
        <f t="shared" si="1"/>
        <v>234</v>
      </c>
      <c r="J52" s="99"/>
      <c r="K52" s="118"/>
    </row>
    <row r="53" spans="1:14" ht="24.95" customHeight="1" x14ac:dyDescent="0.25">
      <c r="A53" s="17">
        <v>45</v>
      </c>
      <c r="B53" s="10">
        <v>5</v>
      </c>
      <c r="C53" s="25" t="s">
        <v>262</v>
      </c>
      <c r="D53" s="75" t="s">
        <v>274</v>
      </c>
      <c r="E53" s="89">
        <v>246</v>
      </c>
      <c r="F53" s="90">
        <v>240</v>
      </c>
      <c r="G53" s="86">
        <v>240</v>
      </c>
      <c r="H53" s="199">
        <f t="shared" si="0"/>
        <v>246</v>
      </c>
      <c r="I53" s="192">
        <f t="shared" si="1"/>
        <v>242</v>
      </c>
      <c r="J53" s="99"/>
      <c r="K53" s="118"/>
    </row>
    <row r="54" spans="1:14" ht="24.95" customHeight="1" x14ac:dyDescent="0.25">
      <c r="A54" s="17">
        <v>46</v>
      </c>
      <c r="B54" s="10">
        <v>6</v>
      </c>
      <c r="C54" s="25" t="s">
        <v>263</v>
      </c>
      <c r="D54" s="75" t="s">
        <v>274</v>
      </c>
      <c r="E54" s="89">
        <v>270</v>
      </c>
      <c r="F54" s="90">
        <v>0</v>
      </c>
      <c r="G54" s="86">
        <v>260</v>
      </c>
      <c r="H54" s="199">
        <f t="shared" si="0"/>
        <v>270</v>
      </c>
      <c r="I54" s="192">
        <f t="shared" si="1"/>
        <v>176.66666666666666</v>
      </c>
      <c r="J54" s="99"/>
      <c r="K54" s="118"/>
    </row>
    <row r="55" spans="1:14" ht="24.95" customHeight="1" x14ac:dyDescent="0.25">
      <c r="A55" s="17">
        <v>47</v>
      </c>
      <c r="B55" s="10">
        <v>7</v>
      </c>
      <c r="C55" s="25" t="s">
        <v>264</v>
      </c>
      <c r="D55" s="75" t="s">
        <v>274</v>
      </c>
      <c r="E55" s="82">
        <v>208</v>
      </c>
      <c r="F55" s="83">
        <v>224</v>
      </c>
      <c r="G55" s="86">
        <v>220</v>
      </c>
      <c r="H55" s="199">
        <f t="shared" si="0"/>
        <v>224</v>
      </c>
      <c r="I55" s="192">
        <f t="shared" si="1"/>
        <v>217.33333333333334</v>
      </c>
      <c r="J55" s="99"/>
      <c r="K55" s="118"/>
    </row>
    <row r="56" spans="1:14" ht="24.95" customHeight="1" thickBot="1" x14ac:dyDescent="0.3">
      <c r="A56" s="18">
        <v>48</v>
      </c>
      <c r="B56" s="12">
        <v>8</v>
      </c>
      <c r="C56" s="26" t="s">
        <v>265</v>
      </c>
      <c r="D56" s="76" t="s">
        <v>274</v>
      </c>
      <c r="E56" s="84">
        <v>206</v>
      </c>
      <c r="F56" s="85">
        <v>212</v>
      </c>
      <c r="G56" s="187">
        <v>213</v>
      </c>
      <c r="H56" s="200">
        <f t="shared" si="0"/>
        <v>213</v>
      </c>
      <c r="I56" s="193">
        <f t="shared" si="1"/>
        <v>210.33333333333334</v>
      </c>
      <c r="J56" s="100"/>
      <c r="K56" s="119"/>
    </row>
    <row r="57" spans="1:14" ht="24.95" customHeight="1" x14ac:dyDescent="0.25">
      <c r="A57" s="16">
        <v>49</v>
      </c>
      <c r="B57" s="11">
        <v>1</v>
      </c>
      <c r="C57" s="24" t="s">
        <v>192</v>
      </c>
      <c r="D57" s="78" t="s">
        <v>27</v>
      </c>
      <c r="E57" s="93">
        <v>232</v>
      </c>
      <c r="F57" s="94">
        <v>0</v>
      </c>
      <c r="G57" s="188">
        <v>0</v>
      </c>
      <c r="H57" s="198">
        <f t="shared" si="0"/>
        <v>232</v>
      </c>
      <c r="I57" s="191">
        <f t="shared" si="1"/>
        <v>77.333333333333329</v>
      </c>
      <c r="J57" s="96">
        <f>SUM(LARGE(H57:H64,{1,2,3,4,5,6,7}))</f>
        <v>1738</v>
      </c>
      <c r="K57" s="104">
        <v>13</v>
      </c>
      <c r="N57">
        <f>H58+H59+H60+H61+H62+H63+H64</f>
        <v>1738</v>
      </c>
    </row>
    <row r="58" spans="1:14" ht="24.95" customHeight="1" x14ac:dyDescent="0.25">
      <c r="A58" s="17">
        <v>50</v>
      </c>
      <c r="B58" s="10">
        <v>2</v>
      </c>
      <c r="C58" s="28" t="s">
        <v>36</v>
      </c>
      <c r="D58" s="75" t="s">
        <v>27</v>
      </c>
      <c r="E58" s="82">
        <v>282</v>
      </c>
      <c r="F58" s="83">
        <v>287</v>
      </c>
      <c r="G58" s="86">
        <v>0</v>
      </c>
      <c r="H58" s="199">
        <f t="shared" si="0"/>
        <v>287</v>
      </c>
      <c r="I58" s="192">
        <f t="shared" si="1"/>
        <v>189.66666666666666</v>
      </c>
      <c r="J58" s="99"/>
      <c r="K58" s="118"/>
    </row>
    <row r="59" spans="1:14" ht="24.95" customHeight="1" x14ac:dyDescent="0.25">
      <c r="A59" s="17">
        <v>51</v>
      </c>
      <c r="B59" s="10">
        <v>3</v>
      </c>
      <c r="C59" s="25" t="s">
        <v>193</v>
      </c>
      <c r="D59" s="75" t="s">
        <v>27</v>
      </c>
      <c r="E59" s="82">
        <v>231</v>
      </c>
      <c r="F59" s="83">
        <v>227</v>
      </c>
      <c r="G59" s="86">
        <v>236</v>
      </c>
      <c r="H59" s="199">
        <f t="shared" si="0"/>
        <v>236</v>
      </c>
      <c r="I59" s="192">
        <f t="shared" si="1"/>
        <v>231.33333333333334</v>
      </c>
      <c r="J59" s="99"/>
      <c r="K59" s="118"/>
    </row>
    <row r="60" spans="1:14" ht="24.95" customHeight="1" x14ac:dyDescent="0.25">
      <c r="A60" s="17">
        <v>52</v>
      </c>
      <c r="B60" s="10">
        <v>4</v>
      </c>
      <c r="C60" s="25" t="s">
        <v>194</v>
      </c>
      <c r="D60" s="75" t="s">
        <v>27</v>
      </c>
      <c r="E60" s="89">
        <v>236</v>
      </c>
      <c r="F60" s="90">
        <v>244</v>
      </c>
      <c r="G60" s="86">
        <v>240</v>
      </c>
      <c r="H60" s="199">
        <f t="shared" si="0"/>
        <v>244</v>
      </c>
      <c r="I60" s="192">
        <f t="shared" si="1"/>
        <v>240</v>
      </c>
      <c r="J60" s="99"/>
      <c r="K60" s="118"/>
    </row>
    <row r="61" spans="1:14" ht="24.95" customHeight="1" x14ac:dyDescent="0.25">
      <c r="A61" s="17">
        <v>53</v>
      </c>
      <c r="B61" s="10">
        <v>5</v>
      </c>
      <c r="C61" s="25" t="s">
        <v>195</v>
      </c>
      <c r="D61" s="75" t="s">
        <v>27</v>
      </c>
      <c r="E61" s="89">
        <v>236</v>
      </c>
      <c r="F61" s="90">
        <v>238</v>
      </c>
      <c r="G61" s="86">
        <v>235</v>
      </c>
      <c r="H61" s="199">
        <f t="shared" si="0"/>
        <v>238</v>
      </c>
      <c r="I61" s="192">
        <f t="shared" si="1"/>
        <v>236.33333333333334</v>
      </c>
      <c r="J61" s="99"/>
      <c r="K61" s="118"/>
    </row>
    <row r="62" spans="1:14" ht="24.95" customHeight="1" x14ac:dyDescent="0.25">
      <c r="A62" s="17">
        <v>54</v>
      </c>
      <c r="B62" s="10">
        <v>6</v>
      </c>
      <c r="C62" s="25" t="s">
        <v>196</v>
      </c>
      <c r="D62" s="75" t="s">
        <v>27</v>
      </c>
      <c r="E62" s="89">
        <v>242</v>
      </c>
      <c r="F62" s="90">
        <v>253</v>
      </c>
      <c r="G62" s="86">
        <v>250</v>
      </c>
      <c r="H62" s="199">
        <f t="shared" si="0"/>
        <v>253</v>
      </c>
      <c r="I62" s="192">
        <f t="shared" si="1"/>
        <v>248.33333333333334</v>
      </c>
      <c r="J62" s="99"/>
      <c r="K62" s="118"/>
    </row>
    <row r="63" spans="1:14" ht="24.95" customHeight="1" x14ac:dyDescent="0.25">
      <c r="A63" s="17">
        <v>55</v>
      </c>
      <c r="B63" s="10">
        <v>7</v>
      </c>
      <c r="C63" s="28" t="s">
        <v>197</v>
      </c>
      <c r="D63" s="75" t="s">
        <v>27</v>
      </c>
      <c r="E63" s="82">
        <v>239</v>
      </c>
      <c r="F63" s="83">
        <v>243</v>
      </c>
      <c r="G63" s="86">
        <v>234</v>
      </c>
      <c r="H63" s="199">
        <f t="shared" si="0"/>
        <v>243</v>
      </c>
      <c r="I63" s="192">
        <f t="shared" si="1"/>
        <v>238.66666666666666</v>
      </c>
      <c r="J63" s="99"/>
      <c r="K63" s="118"/>
    </row>
    <row r="64" spans="1:14" ht="24.95" customHeight="1" thickBot="1" x14ac:dyDescent="0.3">
      <c r="A64" s="18">
        <v>56</v>
      </c>
      <c r="B64" s="12">
        <v>8</v>
      </c>
      <c r="C64" s="26" t="s">
        <v>198</v>
      </c>
      <c r="D64" s="76" t="s">
        <v>27</v>
      </c>
      <c r="E64" s="84">
        <v>236</v>
      </c>
      <c r="F64" s="85">
        <v>237</v>
      </c>
      <c r="G64" s="187">
        <v>236</v>
      </c>
      <c r="H64" s="200">
        <f t="shared" ref="H64" si="4">MAX(E64:G64)</f>
        <v>237</v>
      </c>
      <c r="I64" s="193">
        <f t="shared" ref="I64" si="5">AVERAGE(E64:G64)</f>
        <v>236.33333333333334</v>
      </c>
      <c r="J64" s="100"/>
      <c r="K64" s="119"/>
    </row>
    <row r="65" spans="1:14" ht="24.95" customHeight="1" x14ac:dyDescent="0.25">
      <c r="A65" s="16">
        <v>57</v>
      </c>
      <c r="B65" s="11">
        <v>1</v>
      </c>
      <c r="C65" s="27" t="s">
        <v>199</v>
      </c>
      <c r="D65" s="78" t="s">
        <v>28</v>
      </c>
      <c r="E65" s="93">
        <v>215</v>
      </c>
      <c r="F65" s="94">
        <v>226</v>
      </c>
      <c r="G65" s="188">
        <v>214</v>
      </c>
      <c r="H65" s="198">
        <f t="shared" ref="H65:H120" si="6">MAX(E65:G65)</f>
        <v>226</v>
      </c>
      <c r="I65" s="191">
        <f t="shared" ref="I65:I120" si="7">AVERAGE(E65:G65)</f>
        <v>218.33333333333334</v>
      </c>
      <c r="J65" s="96">
        <f>SUM(LARGE(H65:H72,{1,2,3,4,5,6,7}))</f>
        <v>1633</v>
      </c>
      <c r="K65" s="104">
        <v>22</v>
      </c>
      <c r="N65">
        <f>H65+H66+H67+H68+H69+H70+H71</f>
        <v>1633</v>
      </c>
    </row>
    <row r="66" spans="1:14" ht="24.95" customHeight="1" x14ac:dyDescent="0.25">
      <c r="A66" s="17">
        <v>58</v>
      </c>
      <c r="B66" s="10">
        <v>2</v>
      </c>
      <c r="C66" s="28" t="s">
        <v>200</v>
      </c>
      <c r="D66" s="75" t="s">
        <v>28</v>
      </c>
      <c r="E66" s="82">
        <v>235</v>
      </c>
      <c r="F66" s="83">
        <v>234</v>
      </c>
      <c r="G66" s="86">
        <v>225</v>
      </c>
      <c r="H66" s="199">
        <f t="shared" si="6"/>
        <v>235</v>
      </c>
      <c r="I66" s="192">
        <f t="shared" si="7"/>
        <v>231.33333333333334</v>
      </c>
      <c r="J66" s="99"/>
      <c r="K66" s="118"/>
    </row>
    <row r="67" spans="1:14" ht="24.95" customHeight="1" x14ac:dyDescent="0.25">
      <c r="A67" s="17">
        <v>59</v>
      </c>
      <c r="B67" s="10">
        <v>3</v>
      </c>
      <c r="C67" s="28" t="s">
        <v>201</v>
      </c>
      <c r="D67" s="75" t="s">
        <v>28</v>
      </c>
      <c r="E67" s="82">
        <v>239</v>
      </c>
      <c r="F67" s="83">
        <v>0</v>
      </c>
      <c r="G67" s="86">
        <v>238</v>
      </c>
      <c r="H67" s="199">
        <f t="shared" si="6"/>
        <v>239</v>
      </c>
      <c r="I67" s="192">
        <f t="shared" si="7"/>
        <v>159</v>
      </c>
      <c r="J67" s="99"/>
      <c r="K67" s="118"/>
    </row>
    <row r="68" spans="1:14" ht="24.95" customHeight="1" x14ac:dyDescent="0.25">
      <c r="A68" s="17">
        <v>60</v>
      </c>
      <c r="B68" s="10">
        <v>4</v>
      </c>
      <c r="C68" s="28" t="s">
        <v>202</v>
      </c>
      <c r="D68" s="75" t="s">
        <v>28</v>
      </c>
      <c r="E68" s="89">
        <v>221</v>
      </c>
      <c r="F68" s="90">
        <v>222</v>
      </c>
      <c r="G68" s="86">
        <v>228</v>
      </c>
      <c r="H68" s="199">
        <f t="shared" si="6"/>
        <v>228</v>
      </c>
      <c r="I68" s="192">
        <f t="shared" si="7"/>
        <v>223.66666666666666</v>
      </c>
      <c r="J68" s="99"/>
      <c r="K68" s="118"/>
    </row>
    <row r="69" spans="1:14" ht="24.95" customHeight="1" x14ac:dyDescent="0.25">
      <c r="A69" s="17">
        <v>61</v>
      </c>
      <c r="B69" s="10">
        <v>5</v>
      </c>
      <c r="C69" s="28" t="s">
        <v>203</v>
      </c>
      <c r="D69" s="75" t="s">
        <v>28</v>
      </c>
      <c r="E69" s="89">
        <v>225</v>
      </c>
      <c r="F69" s="90">
        <v>224</v>
      </c>
      <c r="G69" s="86">
        <v>224</v>
      </c>
      <c r="H69" s="199">
        <f t="shared" si="6"/>
        <v>225</v>
      </c>
      <c r="I69" s="192">
        <f t="shared" si="7"/>
        <v>224.33333333333334</v>
      </c>
      <c r="J69" s="99"/>
      <c r="K69" s="118"/>
    </row>
    <row r="70" spans="1:14" ht="24.95" customHeight="1" x14ac:dyDescent="0.25">
      <c r="A70" s="17">
        <v>62</v>
      </c>
      <c r="B70" s="10">
        <v>6</v>
      </c>
      <c r="C70" s="28" t="s">
        <v>204</v>
      </c>
      <c r="D70" s="75" t="s">
        <v>28</v>
      </c>
      <c r="E70" s="89">
        <v>230</v>
      </c>
      <c r="F70" s="90">
        <v>223</v>
      </c>
      <c r="G70" s="86">
        <v>236</v>
      </c>
      <c r="H70" s="199">
        <f t="shared" si="6"/>
        <v>236</v>
      </c>
      <c r="I70" s="192">
        <f t="shared" si="7"/>
        <v>229.66666666666666</v>
      </c>
      <c r="J70" s="99"/>
      <c r="K70" s="118"/>
    </row>
    <row r="71" spans="1:14" ht="24.95" customHeight="1" x14ac:dyDescent="0.25">
      <c r="A71" s="17">
        <v>63</v>
      </c>
      <c r="B71" s="10">
        <v>7</v>
      </c>
      <c r="C71" s="28" t="s">
        <v>205</v>
      </c>
      <c r="D71" s="75" t="s">
        <v>28</v>
      </c>
      <c r="E71" s="82">
        <v>0</v>
      </c>
      <c r="F71" s="83">
        <v>244</v>
      </c>
      <c r="G71" s="86">
        <v>190</v>
      </c>
      <c r="H71" s="199">
        <f t="shared" si="6"/>
        <v>244</v>
      </c>
      <c r="I71" s="192">
        <f t="shared" si="7"/>
        <v>144.66666666666666</v>
      </c>
      <c r="J71" s="99"/>
      <c r="K71" s="118"/>
    </row>
    <row r="72" spans="1:14" ht="24.95" customHeight="1" thickBot="1" x14ac:dyDescent="0.3">
      <c r="A72" s="18">
        <v>64</v>
      </c>
      <c r="B72" s="12">
        <v>8</v>
      </c>
      <c r="C72" s="29" t="s">
        <v>206</v>
      </c>
      <c r="D72" s="76" t="s">
        <v>28</v>
      </c>
      <c r="E72" s="84">
        <v>194</v>
      </c>
      <c r="F72" s="85">
        <v>215</v>
      </c>
      <c r="G72" s="187">
        <v>217</v>
      </c>
      <c r="H72" s="200">
        <f t="shared" si="6"/>
        <v>217</v>
      </c>
      <c r="I72" s="193">
        <f t="shared" si="7"/>
        <v>208.66666666666666</v>
      </c>
      <c r="J72" s="100"/>
      <c r="K72" s="119"/>
    </row>
    <row r="73" spans="1:14" ht="24.95" customHeight="1" x14ac:dyDescent="0.25">
      <c r="A73" s="16">
        <v>65</v>
      </c>
      <c r="B73" s="11">
        <v>1</v>
      </c>
      <c r="C73" s="32" t="s">
        <v>207</v>
      </c>
      <c r="D73" s="78" t="s">
        <v>37</v>
      </c>
      <c r="E73" s="93">
        <v>205</v>
      </c>
      <c r="F73" s="94">
        <v>227</v>
      </c>
      <c r="G73" s="188">
        <v>235</v>
      </c>
      <c r="H73" s="198">
        <f t="shared" si="6"/>
        <v>235</v>
      </c>
      <c r="I73" s="191">
        <f t="shared" si="7"/>
        <v>222.33333333333334</v>
      </c>
      <c r="J73" s="96">
        <f>SUM(LARGE(H73:H80,{1,2,3,4,5,6,7}))</f>
        <v>1739</v>
      </c>
      <c r="K73" s="104">
        <v>12</v>
      </c>
      <c r="N73">
        <f>H73+H74+H75+H76+H77+H78+H79</f>
        <v>1739</v>
      </c>
    </row>
    <row r="74" spans="1:14" ht="24.95" customHeight="1" x14ac:dyDescent="0.25">
      <c r="A74" s="17">
        <v>66</v>
      </c>
      <c r="B74" s="10">
        <v>2</v>
      </c>
      <c r="C74" s="33" t="s">
        <v>39</v>
      </c>
      <c r="D74" s="75" t="s">
        <v>37</v>
      </c>
      <c r="E74" s="82">
        <v>237</v>
      </c>
      <c r="F74" s="83">
        <v>0</v>
      </c>
      <c r="G74" s="86">
        <v>232</v>
      </c>
      <c r="H74" s="199">
        <f t="shared" si="6"/>
        <v>237</v>
      </c>
      <c r="I74" s="192">
        <f t="shared" si="7"/>
        <v>156.33333333333334</v>
      </c>
      <c r="J74" s="99"/>
      <c r="K74" s="118"/>
    </row>
    <row r="75" spans="1:14" ht="24.95" customHeight="1" x14ac:dyDescent="0.25">
      <c r="A75" s="17">
        <v>67</v>
      </c>
      <c r="B75" s="10">
        <v>3</v>
      </c>
      <c r="C75" s="33" t="s">
        <v>38</v>
      </c>
      <c r="D75" s="75" t="s">
        <v>37</v>
      </c>
      <c r="E75" s="82">
        <v>258</v>
      </c>
      <c r="F75" s="83">
        <v>0</v>
      </c>
      <c r="G75" s="86">
        <v>266</v>
      </c>
      <c r="H75" s="199">
        <f t="shared" si="6"/>
        <v>266</v>
      </c>
      <c r="I75" s="192">
        <f t="shared" si="7"/>
        <v>174.66666666666666</v>
      </c>
      <c r="J75" s="99"/>
      <c r="K75" s="118"/>
    </row>
    <row r="76" spans="1:14" ht="24.95" customHeight="1" x14ac:dyDescent="0.25">
      <c r="A76" s="17">
        <v>68</v>
      </c>
      <c r="B76" s="10">
        <v>4</v>
      </c>
      <c r="C76" s="33" t="s">
        <v>208</v>
      </c>
      <c r="D76" s="75" t="s">
        <v>37</v>
      </c>
      <c r="E76" s="89">
        <v>230</v>
      </c>
      <c r="F76" s="90">
        <v>227</v>
      </c>
      <c r="G76" s="86">
        <v>230</v>
      </c>
      <c r="H76" s="199">
        <f t="shared" si="6"/>
        <v>230</v>
      </c>
      <c r="I76" s="192">
        <f t="shared" si="7"/>
        <v>229</v>
      </c>
      <c r="J76" s="99"/>
      <c r="K76" s="118"/>
    </row>
    <row r="77" spans="1:14" ht="24.95" customHeight="1" x14ac:dyDescent="0.25">
      <c r="A77" s="17">
        <v>69</v>
      </c>
      <c r="B77" s="10">
        <v>5</v>
      </c>
      <c r="C77" s="33" t="s">
        <v>209</v>
      </c>
      <c r="D77" s="75" t="s">
        <v>37</v>
      </c>
      <c r="E77" s="89">
        <v>242</v>
      </c>
      <c r="F77" s="90">
        <v>245</v>
      </c>
      <c r="G77" s="86">
        <v>245</v>
      </c>
      <c r="H77" s="199">
        <f t="shared" si="6"/>
        <v>245</v>
      </c>
      <c r="I77" s="192">
        <f t="shared" si="7"/>
        <v>244</v>
      </c>
      <c r="J77" s="99"/>
      <c r="K77" s="118"/>
    </row>
    <row r="78" spans="1:14" ht="24.95" customHeight="1" x14ac:dyDescent="0.25">
      <c r="A78" s="17">
        <v>70</v>
      </c>
      <c r="B78" s="10">
        <v>6</v>
      </c>
      <c r="C78" s="33" t="s">
        <v>210</v>
      </c>
      <c r="D78" s="75" t="s">
        <v>37</v>
      </c>
      <c r="E78" s="89">
        <v>240</v>
      </c>
      <c r="F78" s="90">
        <v>241</v>
      </c>
      <c r="G78" s="86">
        <v>235</v>
      </c>
      <c r="H78" s="199">
        <f t="shared" si="6"/>
        <v>241</v>
      </c>
      <c r="I78" s="192">
        <f t="shared" si="7"/>
        <v>238.66666666666666</v>
      </c>
      <c r="J78" s="99"/>
      <c r="K78" s="118"/>
    </row>
    <row r="79" spans="1:14" ht="24.95" customHeight="1" x14ac:dyDescent="0.25">
      <c r="A79" s="17">
        <v>71</v>
      </c>
      <c r="B79" s="10">
        <v>7</v>
      </c>
      <c r="C79" s="33" t="s">
        <v>40</v>
      </c>
      <c r="D79" s="75" t="s">
        <v>37</v>
      </c>
      <c r="E79" s="82">
        <v>0</v>
      </c>
      <c r="F79" s="83">
        <v>285</v>
      </c>
      <c r="G79" s="86">
        <v>0</v>
      </c>
      <c r="H79" s="199">
        <f t="shared" si="6"/>
        <v>285</v>
      </c>
      <c r="I79" s="192">
        <f t="shared" si="7"/>
        <v>95</v>
      </c>
      <c r="J79" s="99"/>
      <c r="K79" s="118"/>
    </row>
    <row r="80" spans="1:14" ht="24.95" customHeight="1" thickBot="1" x14ac:dyDescent="0.3">
      <c r="A80" s="18">
        <v>72</v>
      </c>
      <c r="B80" s="12">
        <v>8</v>
      </c>
      <c r="C80" s="34" t="s">
        <v>211</v>
      </c>
      <c r="D80" s="76" t="s">
        <v>37</v>
      </c>
      <c r="E80" s="84">
        <v>220</v>
      </c>
      <c r="F80" s="85">
        <v>225</v>
      </c>
      <c r="G80" s="187">
        <v>222</v>
      </c>
      <c r="H80" s="200">
        <f t="shared" si="6"/>
        <v>225</v>
      </c>
      <c r="I80" s="193">
        <f t="shared" si="7"/>
        <v>222.33333333333334</v>
      </c>
      <c r="J80" s="100"/>
      <c r="K80" s="119"/>
    </row>
    <row r="81" spans="1:14" ht="24.95" customHeight="1" x14ac:dyDescent="0.25">
      <c r="A81" s="16">
        <v>73</v>
      </c>
      <c r="B81" s="11">
        <v>1</v>
      </c>
      <c r="C81" s="24" t="s">
        <v>212</v>
      </c>
      <c r="D81" s="78" t="s">
        <v>41</v>
      </c>
      <c r="E81" s="93">
        <v>216</v>
      </c>
      <c r="F81" s="94">
        <v>235</v>
      </c>
      <c r="G81" s="188">
        <v>227</v>
      </c>
      <c r="H81" s="198">
        <f t="shared" si="6"/>
        <v>235</v>
      </c>
      <c r="I81" s="191">
        <f t="shared" si="7"/>
        <v>226</v>
      </c>
      <c r="J81" s="96">
        <f>SUM(LARGE(H81:H88,{1,2,3,4,5,6,7}))</f>
        <v>1537</v>
      </c>
      <c r="K81" s="104">
        <v>27</v>
      </c>
      <c r="N81">
        <f>H81+H82+H83+H84+H85+H86+H87</f>
        <v>1537</v>
      </c>
    </row>
    <row r="82" spans="1:14" ht="24.95" customHeight="1" x14ac:dyDescent="0.25">
      <c r="A82" s="17">
        <v>74</v>
      </c>
      <c r="B82" s="10">
        <v>2</v>
      </c>
      <c r="C82" s="25" t="s">
        <v>213</v>
      </c>
      <c r="D82" s="75" t="s">
        <v>41</v>
      </c>
      <c r="E82" s="82">
        <v>0</v>
      </c>
      <c r="F82" s="83">
        <v>214</v>
      </c>
      <c r="G82" s="86">
        <v>222</v>
      </c>
      <c r="H82" s="199">
        <f t="shared" si="6"/>
        <v>222</v>
      </c>
      <c r="I82" s="192">
        <f t="shared" si="7"/>
        <v>145.33333333333334</v>
      </c>
      <c r="J82" s="99"/>
      <c r="K82" s="118"/>
    </row>
    <row r="83" spans="1:14" ht="24.95" customHeight="1" x14ac:dyDescent="0.25">
      <c r="A83" s="17">
        <v>75</v>
      </c>
      <c r="B83" s="10">
        <v>3</v>
      </c>
      <c r="C83" s="25" t="s">
        <v>214</v>
      </c>
      <c r="D83" s="75" t="s">
        <v>41</v>
      </c>
      <c r="E83" s="82">
        <v>0</v>
      </c>
      <c r="F83" s="83">
        <v>0</v>
      </c>
      <c r="G83" s="86">
        <v>217</v>
      </c>
      <c r="H83" s="199">
        <f t="shared" si="6"/>
        <v>217</v>
      </c>
      <c r="I83" s="192">
        <f t="shared" si="7"/>
        <v>72.333333333333329</v>
      </c>
      <c r="J83" s="99"/>
      <c r="K83" s="118"/>
    </row>
    <row r="84" spans="1:14" ht="24.95" customHeight="1" x14ac:dyDescent="0.25">
      <c r="A84" s="17">
        <v>76</v>
      </c>
      <c r="B84" s="10">
        <v>4</v>
      </c>
      <c r="C84" s="25" t="s">
        <v>215</v>
      </c>
      <c r="D84" s="75" t="s">
        <v>41</v>
      </c>
      <c r="E84" s="89">
        <v>213</v>
      </c>
      <c r="F84" s="90">
        <v>219</v>
      </c>
      <c r="G84" s="86">
        <v>197</v>
      </c>
      <c r="H84" s="199">
        <f t="shared" si="6"/>
        <v>219</v>
      </c>
      <c r="I84" s="192">
        <f t="shared" si="7"/>
        <v>209.66666666666666</v>
      </c>
      <c r="J84" s="99"/>
      <c r="K84" s="118"/>
    </row>
    <row r="85" spans="1:14" ht="24.95" customHeight="1" x14ac:dyDescent="0.25">
      <c r="A85" s="17">
        <v>77</v>
      </c>
      <c r="B85" s="10">
        <v>5</v>
      </c>
      <c r="C85" s="25" t="s">
        <v>216</v>
      </c>
      <c r="D85" s="75" t="s">
        <v>41</v>
      </c>
      <c r="E85" s="89">
        <v>206</v>
      </c>
      <c r="F85" s="90">
        <v>0</v>
      </c>
      <c r="G85" s="86">
        <v>211</v>
      </c>
      <c r="H85" s="199">
        <f t="shared" si="6"/>
        <v>211</v>
      </c>
      <c r="I85" s="192">
        <f t="shared" si="7"/>
        <v>139</v>
      </c>
      <c r="J85" s="99"/>
      <c r="K85" s="118"/>
    </row>
    <row r="86" spans="1:14" ht="24.95" customHeight="1" x14ac:dyDescent="0.25">
      <c r="A86" s="17">
        <v>78</v>
      </c>
      <c r="B86" s="10">
        <v>6</v>
      </c>
      <c r="C86" s="25" t="s">
        <v>217</v>
      </c>
      <c r="D86" s="75" t="s">
        <v>41</v>
      </c>
      <c r="E86" s="89">
        <v>0</v>
      </c>
      <c r="F86" s="90">
        <v>212</v>
      </c>
      <c r="G86" s="86">
        <v>230</v>
      </c>
      <c r="H86" s="199">
        <f t="shared" si="6"/>
        <v>230</v>
      </c>
      <c r="I86" s="192">
        <f t="shared" si="7"/>
        <v>147.33333333333334</v>
      </c>
      <c r="J86" s="99"/>
      <c r="K86" s="118"/>
    </row>
    <row r="87" spans="1:14" ht="24.95" customHeight="1" x14ac:dyDescent="0.25">
      <c r="A87" s="17">
        <v>79</v>
      </c>
      <c r="B87" s="10">
        <v>7</v>
      </c>
      <c r="C87" s="25" t="s">
        <v>218</v>
      </c>
      <c r="D87" s="75" t="s">
        <v>41</v>
      </c>
      <c r="E87" s="82">
        <v>182</v>
      </c>
      <c r="F87" s="83">
        <v>203</v>
      </c>
      <c r="G87" s="86">
        <v>191</v>
      </c>
      <c r="H87" s="199">
        <f t="shared" si="6"/>
        <v>203</v>
      </c>
      <c r="I87" s="192">
        <f t="shared" si="7"/>
        <v>192</v>
      </c>
      <c r="J87" s="99"/>
      <c r="K87" s="118"/>
    </row>
    <row r="88" spans="1:14" ht="24.95" customHeight="1" thickBot="1" x14ac:dyDescent="0.3">
      <c r="A88" s="18">
        <v>80</v>
      </c>
      <c r="B88" s="12">
        <v>8</v>
      </c>
      <c r="C88" s="22"/>
      <c r="D88" s="76"/>
      <c r="E88" s="84"/>
      <c r="F88" s="85"/>
      <c r="G88" s="187"/>
      <c r="H88" s="200"/>
      <c r="I88" s="193"/>
      <c r="J88" s="100"/>
      <c r="K88" s="119"/>
    </row>
    <row r="89" spans="1:14" ht="24.95" customHeight="1" x14ac:dyDescent="0.25">
      <c r="A89" s="16">
        <v>81</v>
      </c>
      <c r="B89" s="11">
        <v>1</v>
      </c>
      <c r="C89" s="24" t="s">
        <v>228</v>
      </c>
      <c r="D89" s="78" t="s">
        <v>29</v>
      </c>
      <c r="E89" s="93">
        <v>220</v>
      </c>
      <c r="F89" s="94">
        <v>212</v>
      </c>
      <c r="G89" s="188">
        <v>202</v>
      </c>
      <c r="H89" s="198">
        <f t="shared" si="6"/>
        <v>220</v>
      </c>
      <c r="I89" s="191">
        <f t="shared" si="7"/>
        <v>211.33333333333334</v>
      </c>
      <c r="J89" s="96">
        <f>SUM(LARGE(H89:H96,{1,2,3,4,5,6,7}))</f>
        <v>1471</v>
      </c>
      <c r="K89" s="104">
        <v>28</v>
      </c>
      <c r="N89">
        <f>H89+H90+H91+H93+H94+H95+H96</f>
        <v>1471</v>
      </c>
    </row>
    <row r="90" spans="1:14" ht="24.95" customHeight="1" x14ac:dyDescent="0.25">
      <c r="A90" s="17">
        <v>82</v>
      </c>
      <c r="B90" s="10">
        <v>2</v>
      </c>
      <c r="C90" s="25" t="s">
        <v>229</v>
      </c>
      <c r="D90" s="75" t="s">
        <v>29</v>
      </c>
      <c r="E90" s="82">
        <v>192</v>
      </c>
      <c r="F90" s="83">
        <v>201</v>
      </c>
      <c r="G90" s="86">
        <v>200</v>
      </c>
      <c r="H90" s="199">
        <f t="shared" si="6"/>
        <v>201</v>
      </c>
      <c r="I90" s="192">
        <f t="shared" si="7"/>
        <v>197.66666666666666</v>
      </c>
      <c r="J90" s="99"/>
      <c r="K90" s="118"/>
    </row>
    <row r="91" spans="1:14" ht="24.95" customHeight="1" x14ac:dyDescent="0.25">
      <c r="A91" s="17">
        <v>83</v>
      </c>
      <c r="B91" s="10">
        <v>3</v>
      </c>
      <c r="C91" s="25" t="s">
        <v>230</v>
      </c>
      <c r="D91" s="75" t="s">
        <v>29</v>
      </c>
      <c r="E91" s="82">
        <v>207</v>
      </c>
      <c r="F91" s="83">
        <v>212</v>
      </c>
      <c r="G91" s="86">
        <v>230</v>
      </c>
      <c r="H91" s="199">
        <f t="shared" si="6"/>
        <v>230</v>
      </c>
      <c r="I91" s="192">
        <f t="shared" si="7"/>
        <v>216.33333333333334</v>
      </c>
      <c r="J91" s="99"/>
      <c r="K91" s="118"/>
    </row>
    <row r="92" spans="1:14" ht="24.95" customHeight="1" x14ac:dyDescent="0.25">
      <c r="A92" s="17">
        <v>84</v>
      </c>
      <c r="B92" s="10">
        <v>4</v>
      </c>
      <c r="C92" s="25" t="s">
        <v>231</v>
      </c>
      <c r="D92" s="75" t="s">
        <v>29</v>
      </c>
      <c r="E92" s="89">
        <v>163</v>
      </c>
      <c r="F92" s="90">
        <v>0</v>
      </c>
      <c r="G92" s="86">
        <v>179</v>
      </c>
      <c r="H92" s="199">
        <f t="shared" si="6"/>
        <v>179</v>
      </c>
      <c r="I92" s="192">
        <f t="shared" si="7"/>
        <v>114</v>
      </c>
      <c r="J92" s="99"/>
      <c r="K92" s="118"/>
    </row>
    <row r="93" spans="1:14" ht="24.95" customHeight="1" x14ac:dyDescent="0.25">
      <c r="A93" s="17">
        <v>85</v>
      </c>
      <c r="B93" s="10">
        <v>5</v>
      </c>
      <c r="C93" s="25" t="s">
        <v>232</v>
      </c>
      <c r="D93" s="75" t="s">
        <v>29</v>
      </c>
      <c r="E93" s="89">
        <v>179</v>
      </c>
      <c r="F93" s="90">
        <v>184</v>
      </c>
      <c r="G93" s="86">
        <v>175</v>
      </c>
      <c r="H93" s="199">
        <f t="shared" si="6"/>
        <v>184</v>
      </c>
      <c r="I93" s="192">
        <f t="shared" si="7"/>
        <v>179.33333333333334</v>
      </c>
      <c r="J93" s="99"/>
      <c r="K93" s="118"/>
    </row>
    <row r="94" spans="1:14" ht="24.95" customHeight="1" x14ac:dyDescent="0.25">
      <c r="A94" s="17">
        <v>86</v>
      </c>
      <c r="B94" s="10">
        <v>6</v>
      </c>
      <c r="C94" s="25" t="s">
        <v>233</v>
      </c>
      <c r="D94" s="75" t="s">
        <v>29</v>
      </c>
      <c r="E94" s="89">
        <v>216</v>
      </c>
      <c r="F94" s="90">
        <v>0</v>
      </c>
      <c r="G94" s="86">
        <v>231</v>
      </c>
      <c r="H94" s="199">
        <f t="shared" si="6"/>
        <v>231</v>
      </c>
      <c r="I94" s="192">
        <f t="shared" si="7"/>
        <v>149</v>
      </c>
      <c r="J94" s="99"/>
      <c r="K94" s="118"/>
    </row>
    <row r="95" spans="1:14" ht="24.95" customHeight="1" x14ac:dyDescent="0.25">
      <c r="A95" s="17">
        <v>87</v>
      </c>
      <c r="B95" s="10">
        <v>7</v>
      </c>
      <c r="C95" s="25" t="s">
        <v>234</v>
      </c>
      <c r="D95" s="75" t="s">
        <v>29</v>
      </c>
      <c r="E95" s="82">
        <v>183</v>
      </c>
      <c r="F95" s="83">
        <v>204</v>
      </c>
      <c r="G95" s="86">
        <v>183</v>
      </c>
      <c r="H95" s="199">
        <f t="shared" si="6"/>
        <v>204</v>
      </c>
      <c r="I95" s="192">
        <f t="shared" si="7"/>
        <v>190</v>
      </c>
      <c r="J95" s="99"/>
      <c r="K95" s="118"/>
    </row>
    <row r="96" spans="1:14" ht="24.95" customHeight="1" thickBot="1" x14ac:dyDescent="0.3">
      <c r="A96" s="18">
        <v>88</v>
      </c>
      <c r="B96" s="12">
        <v>8</v>
      </c>
      <c r="C96" s="26" t="s">
        <v>235</v>
      </c>
      <c r="D96" s="76" t="s">
        <v>29</v>
      </c>
      <c r="E96" s="84">
        <v>191</v>
      </c>
      <c r="F96" s="85">
        <v>197</v>
      </c>
      <c r="G96" s="187">
        <v>201</v>
      </c>
      <c r="H96" s="200">
        <f t="shared" si="6"/>
        <v>201</v>
      </c>
      <c r="I96" s="193">
        <f t="shared" si="7"/>
        <v>196.33333333333334</v>
      </c>
      <c r="J96" s="100"/>
      <c r="K96" s="119"/>
    </row>
    <row r="97" spans="1:14" ht="24.95" customHeight="1" x14ac:dyDescent="0.25">
      <c r="A97" s="16">
        <v>89</v>
      </c>
      <c r="B97" s="11">
        <v>1</v>
      </c>
      <c r="C97" s="24" t="s">
        <v>42</v>
      </c>
      <c r="D97" s="78" t="s">
        <v>283</v>
      </c>
      <c r="E97" s="93">
        <v>215</v>
      </c>
      <c r="F97" s="94">
        <v>225</v>
      </c>
      <c r="G97" s="188">
        <v>223</v>
      </c>
      <c r="H97" s="198">
        <f t="shared" si="6"/>
        <v>225</v>
      </c>
      <c r="I97" s="191">
        <f t="shared" si="7"/>
        <v>221</v>
      </c>
      <c r="J97" s="96">
        <f>SUM(LARGE(H97:H104,{1,2,3,4,5,6,7}))</f>
        <v>1681</v>
      </c>
      <c r="K97" s="104">
        <v>17</v>
      </c>
      <c r="N97">
        <f>H104+H103+H102+H100+H101+H98+H99</f>
        <v>1681</v>
      </c>
    </row>
    <row r="98" spans="1:14" ht="24.95" customHeight="1" x14ac:dyDescent="0.25">
      <c r="A98" s="17">
        <v>90</v>
      </c>
      <c r="B98" s="10">
        <v>2</v>
      </c>
      <c r="C98" s="25" t="s">
        <v>245</v>
      </c>
      <c r="D98" s="75" t="s">
        <v>283</v>
      </c>
      <c r="E98" s="82">
        <v>230</v>
      </c>
      <c r="F98" s="83">
        <v>237</v>
      </c>
      <c r="G98" s="86">
        <v>237</v>
      </c>
      <c r="H98" s="199">
        <f t="shared" si="6"/>
        <v>237</v>
      </c>
      <c r="I98" s="192">
        <f t="shared" si="7"/>
        <v>234.66666666666666</v>
      </c>
      <c r="J98" s="99"/>
      <c r="K98" s="118"/>
    </row>
    <row r="99" spans="1:14" ht="24.95" customHeight="1" x14ac:dyDescent="0.25">
      <c r="A99" s="17">
        <v>91</v>
      </c>
      <c r="B99" s="10">
        <v>3</v>
      </c>
      <c r="C99" s="25" t="s">
        <v>246</v>
      </c>
      <c r="D99" s="75" t="s">
        <v>283</v>
      </c>
      <c r="E99" s="82">
        <v>217</v>
      </c>
      <c r="F99" s="83">
        <v>228</v>
      </c>
      <c r="G99" s="86">
        <v>228</v>
      </c>
      <c r="H99" s="199">
        <f t="shared" si="6"/>
        <v>228</v>
      </c>
      <c r="I99" s="192">
        <f t="shared" si="7"/>
        <v>224.33333333333334</v>
      </c>
      <c r="J99" s="99"/>
      <c r="K99" s="118"/>
    </row>
    <row r="100" spans="1:14" ht="24.95" customHeight="1" x14ac:dyDescent="0.25">
      <c r="A100" s="17">
        <v>92</v>
      </c>
      <c r="B100" s="10">
        <v>4</v>
      </c>
      <c r="C100" s="25" t="s">
        <v>247</v>
      </c>
      <c r="D100" s="75" t="s">
        <v>283</v>
      </c>
      <c r="E100" s="89">
        <v>248</v>
      </c>
      <c r="F100" s="90">
        <v>249</v>
      </c>
      <c r="G100" s="86">
        <v>210</v>
      </c>
      <c r="H100" s="199">
        <f t="shared" si="6"/>
        <v>249</v>
      </c>
      <c r="I100" s="192">
        <f t="shared" si="7"/>
        <v>235.66666666666666</v>
      </c>
      <c r="J100" s="99"/>
      <c r="K100" s="118"/>
    </row>
    <row r="101" spans="1:14" ht="24.95" customHeight="1" x14ac:dyDescent="0.25">
      <c r="A101" s="17">
        <v>93</v>
      </c>
      <c r="B101" s="10">
        <v>5</v>
      </c>
      <c r="C101" s="25" t="s">
        <v>248</v>
      </c>
      <c r="D101" s="75" t="s">
        <v>283</v>
      </c>
      <c r="E101" s="89">
        <v>0</v>
      </c>
      <c r="F101" s="90">
        <v>235</v>
      </c>
      <c r="G101" s="86">
        <v>0</v>
      </c>
      <c r="H101" s="199">
        <f t="shared" si="6"/>
        <v>235</v>
      </c>
      <c r="I101" s="192">
        <f t="shared" si="7"/>
        <v>78.333333333333329</v>
      </c>
      <c r="J101" s="99"/>
      <c r="K101" s="118"/>
    </row>
    <row r="102" spans="1:14" ht="24.95" customHeight="1" x14ac:dyDescent="0.25">
      <c r="A102" s="17">
        <v>94</v>
      </c>
      <c r="B102" s="10">
        <v>6</v>
      </c>
      <c r="C102" s="25" t="s">
        <v>249</v>
      </c>
      <c r="D102" s="75" t="s">
        <v>283</v>
      </c>
      <c r="E102" s="89">
        <v>0</v>
      </c>
      <c r="F102" s="90">
        <v>239</v>
      </c>
      <c r="G102" s="86">
        <v>243</v>
      </c>
      <c r="H102" s="199">
        <f t="shared" si="6"/>
        <v>243</v>
      </c>
      <c r="I102" s="192">
        <f t="shared" si="7"/>
        <v>160.66666666666666</v>
      </c>
      <c r="J102" s="99"/>
      <c r="K102" s="118"/>
    </row>
    <row r="103" spans="1:14" ht="24.95" customHeight="1" x14ac:dyDescent="0.25">
      <c r="A103" s="17">
        <v>95</v>
      </c>
      <c r="B103" s="10">
        <v>7</v>
      </c>
      <c r="C103" s="25" t="s">
        <v>250</v>
      </c>
      <c r="D103" s="75" t="s">
        <v>283</v>
      </c>
      <c r="E103" s="82">
        <v>229</v>
      </c>
      <c r="F103" s="83">
        <v>0</v>
      </c>
      <c r="G103" s="86">
        <v>239</v>
      </c>
      <c r="H103" s="199">
        <f t="shared" si="6"/>
        <v>239</v>
      </c>
      <c r="I103" s="192">
        <f t="shared" si="7"/>
        <v>156</v>
      </c>
      <c r="J103" s="99"/>
      <c r="K103" s="118"/>
    </row>
    <row r="104" spans="1:14" ht="24.95" customHeight="1" thickBot="1" x14ac:dyDescent="0.3">
      <c r="A104" s="18">
        <v>96</v>
      </c>
      <c r="B104" s="12">
        <v>8</v>
      </c>
      <c r="C104" s="26" t="s">
        <v>43</v>
      </c>
      <c r="D104" s="76" t="s">
        <v>283</v>
      </c>
      <c r="E104" s="84">
        <v>231</v>
      </c>
      <c r="F104" s="85">
        <v>250</v>
      </c>
      <c r="G104" s="187">
        <v>0</v>
      </c>
      <c r="H104" s="200">
        <f t="shared" si="6"/>
        <v>250</v>
      </c>
      <c r="I104" s="193">
        <f t="shared" si="7"/>
        <v>160.33333333333334</v>
      </c>
      <c r="J104" s="100"/>
      <c r="K104" s="119"/>
    </row>
    <row r="105" spans="1:14" ht="24.95" customHeight="1" x14ac:dyDescent="0.25">
      <c r="A105" s="16">
        <v>97</v>
      </c>
      <c r="B105" s="11">
        <v>1</v>
      </c>
      <c r="C105" s="24" t="s">
        <v>251</v>
      </c>
      <c r="D105" s="78" t="s">
        <v>44</v>
      </c>
      <c r="E105" s="93">
        <v>240</v>
      </c>
      <c r="F105" s="94">
        <v>0</v>
      </c>
      <c r="G105" s="188">
        <v>0</v>
      </c>
      <c r="H105" s="198">
        <f t="shared" si="6"/>
        <v>240</v>
      </c>
      <c r="I105" s="191">
        <f t="shared" si="7"/>
        <v>80</v>
      </c>
      <c r="J105" s="96">
        <f>SUM(LARGE(H105:H112,{1,2,3,4,5,6,7}))</f>
        <v>1634</v>
      </c>
      <c r="K105" s="104">
        <v>21</v>
      </c>
      <c r="N105">
        <f>H105+H106+H107+H108+H109+H110+H111</f>
        <v>1634</v>
      </c>
    </row>
    <row r="106" spans="1:14" ht="24.95" customHeight="1" x14ac:dyDescent="0.25">
      <c r="A106" s="17">
        <v>98</v>
      </c>
      <c r="B106" s="10">
        <v>2</v>
      </c>
      <c r="C106" s="25" t="s">
        <v>252</v>
      </c>
      <c r="D106" s="75" t="s">
        <v>44</v>
      </c>
      <c r="E106" s="82">
        <v>0</v>
      </c>
      <c r="F106" s="83">
        <v>0</v>
      </c>
      <c r="G106" s="86">
        <v>227</v>
      </c>
      <c r="H106" s="199">
        <f t="shared" si="6"/>
        <v>227</v>
      </c>
      <c r="I106" s="192">
        <f t="shared" si="7"/>
        <v>75.666666666666671</v>
      </c>
      <c r="J106" s="99"/>
      <c r="K106" s="118"/>
    </row>
    <row r="107" spans="1:14" ht="24.95" customHeight="1" x14ac:dyDescent="0.25">
      <c r="A107" s="17">
        <v>99</v>
      </c>
      <c r="B107" s="10">
        <v>3</v>
      </c>
      <c r="C107" s="25" t="s">
        <v>253</v>
      </c>
      <c r="D107" s="75" t="s">
        <v>44</v>
      </c>
      <c r="E107" s="82">
        <v>231</v>
      </c>
      <c r="F107" s="83">
        <v>0</v>
      </c>
      <c r="G107" s="86">
        <v>221</v>
      </c>
      <c r="H107" s="199">
        <f t="shared" si="6"/>
        <v>231</v>
      </c>
      <c r="I107" s="192">
        <f t="shared" si="7"/>
        <v>150.66666666666666</v>
      </c>
      <c r="J107" s="99"/>
      <c r="K107" s="118"/>
    </row>
    <row r="108" spans="1:14" ht="24.95" customHeight="1" x14ac:dyDescent="0.25">
      <c r="A108" s="17">
        <v>100</v>
      </c>
      <c r="B108" s="10">
        <v>4</v>
      </c>
      <c r="C108" s="25" t="s">
        <v>254</v>
      </c>
      <c r="D108" s="75" t="s">
        <v>44</v>
      </c>
      <c r="E108" s="89">
        <v>235</v>
      </c>
      <c r="F108" s="90">
        <v>243</v>
      </c>
      <c r="G108" s="86">
        <v>0</v>
      </c>
      <c r="H108" s="199">
        <f t="shared" si="6"/>
        <v>243</v>
      </c>
      <c r="I108" s="192">
        <f t="shared" si="7"/>
        <v>159.33333333333334</v>
      </c>
      <c r="J108" s="99"/>
      <c r="K108" s="118"/>
    </row>
    <row r="109" spans="1:14" ht="24.95" customHeight="1" x14ac:dyDescent="0.25">
      <c r="A109" s="17">
        <v>101</v>
      </c>
      <c r="B109" s="10">
        <v>5</v>
      </c>
      <c r="C109" s="25" t="s">
        <v>255</v>
      </c>
      <c r="D109" s="75" t="s">
        <v>44</v>
      </c>
      <c r="E109" s="89">
        <v>246</v>
      </c>
      <c r="F109" s="90">
        <v>246</v>
      </c>
      <c r="G109" s="86">
        <v>251</v>
      </c>
      <c r="H109" s="199">
        <f t="shared" si="6"/>
        <v>251</v>
      </c>
      <c r="I109" s="192">
        <f t="shared" si="7"/>
        <v>247.66666666666666</v>
      </c>
      <c r="J109" s="99"/>
      <c r="K109" s="118"/>
    </row>
    <row r="110" spans="1:14" ht="24.95" customHeight="1" x14ac:dyDescent="0.25">
      <c r="A110" s="17">
        <v>102</v>
      </c>
      <c r="B110" s="10">
        <v>6</v>
      </c>
      <c r="C110" s="25" t="s">
        <v>256</v>
      </c>
      <c r="D110" s="75" t="s">
        <v>44</v>
      </c>
      <c r="E110" s="89">
        <v>0</v>
      </c>
      <c r="F110" s="90">
        <v>220</v>
      </c>
      <c r="G110" s="86">
        <v>223</v>
      </c>
      <c r="H110" s="199">
        <f t="shared" si="6"/>
        <v>223</v>
      </c>
      <c r="I110" s="192">
        <f t="shared" si="7"/>
        <v>147.66666666666666</v>
      </c>
      <c r="J110" s="99"/>
      <c r="K110" s="118"/>
    </row>
    <row r="111" spans="1:14" ht="24.95" customHeight="1" x14ac:dyDescent="0.25">
      <c r="A111" s="17">
        <v>103</v>
      </c>
      <c r="B111" s="10">
        <v>7</v>
      </c>
      <c r="C111" s="25" t="s">
        <v>275</v>
      </c>
      <c r="D111" s="75" t="s">
        <v>44</v>
      </c>
      <c r="E111" s="82">
        <v>191</v>
      </c>
      <c r="F111" s="83">
        <v>210</v>
      </c>
      <c r="G111" s="86">
        <v>219</v>
      </c>
      <c r="H111" s="199">
        <f t="shared" si="6"/>
        <v>219</v>
      </c>
      <c r="I111" s="192">
        <f t="shared" si="7"/>
        <v>206.66666666666666</v>
      </c>
      <c r="J111" s="99"/>
      <c r="K111" s="118"/>
    </row>
    <row r="112" spans="1:14" ht="24.95" customHeight="1" thickBot="1" x14ac:dyDescent="0.3">
      <c r="A112" s="18">
        <v>104</v>
      </c>
      <c r="B112" s="12">
        <v>8</v>
      </c>
      <c r="C112" s="26" t="s">
        <v>257</v>
      </c>
      <c r="D112" s="76" t="s">
        <v>44</v>
      </c>
      <c r="E112" s="84">
        <v>0</v>
      </c>
      <c r="F112" s="85">
        <v>0</v>
      </c>
      <c r="G112" s="187">
        <v>212</v>
      </c>
      <c r="H112" s="200">
        <f t="shared" si="6"/>
        <v>212</v>
      </c>
      <c r="I112" s="193">
        <f t="shared" si="7"/>
        <v>70.666666666666671</v>
      </c>
      <c r="J112" s="100"/>
      <c r="K112" s="119"/>
    </row>
    <row r="113" spans="1:14" ht="24.95" customHeight="1" x14ac:dyDescent="0.25">
      <c r="A113" s="16">
        <v>105</v>
      </c>
      <c r="B113" s="11">
        <v>1</v>
      </c>
      <c r="C113" s="24" t="s">
        <v>266</v>
      </c>
      <c r="D113" s="78" t="s">
        <v>30</v>
      </c>
      <c r="E113" s="80">
        <v>205</v>
      </c>
      <c r="F113" s="81">
        <v>196</v>
      </c>
      <c r="G113" s="186">
        <v>208</v>
      </c>
      <c r="H113" s="198">
        <f t="shared" si="6"/>
        <v>208</v>
      </c>
      <c r="I113" s="191">
        <f t="shared" si="7"/>
        <v>203</v>
      </c>
      <c r="J113" s="96">
        <f>SUM(LARGE(H113:H120,{1,2,3,4,5,6,7}))</f>
        <v>1618</v>
      </c>
      <c r="K113" s="104">
        <v>24</v>
      </c>
      <c r="N113">
        <f>H113+H114+H115+H117+H118+H119+H120</f>
        <v>1618</v>
      </c>
    </row>
    <row r="114" spans="1:14" ht="24.95" customHeight="1" x14ac:dyDescent="0.25">
      <c r="A114" s="17">
        <v>106</v>
      </c>
      <c r="B114" s="10">
        <v>2</v>
      </c>
      <c r="C114" s="25" t="s">
        <v>267</v>
      </c>
      <c r="D114" s="75" t="s">
        <v>30</v>
      </c>
      <c r="E114" s="82">
        <v>0</v>
      </c>
      <c r="F114" s="83">
        <v>243</v>
      </c>
      <c r="G114" s="86">
        <v>235</v>
      </c>
      <c r="H114" s="199">
        <f t="shared" si="6"/>
        <v>243</v>
      </c>
      <c r="I114" s="192">
        <f t="shared" si="7"/>
        <v>159.33333333333334</v>
      </c>
      <c r="J114" s="99"/>
      <c r="K114" s="118"/>
    </row>
    <row r="115" spans="1:14" ht="24.95" customHeight="1" x14ac:dyDescent="0.25">
      <c r="A115" s="17">
        <v>107</v>
      </c>
      <c r="B115" s="10">
        <v>3</v>
      </c>
      <c r="C115" s="25" t="s">
        <v>268</v>
      </c>
      <c r="D115" s="75" t="s">
        <v>30</v>
      </c>
      <c r="E115" s="82">
        <v>231</v>
      </c>
      <c r="F115" s="83">
        <v>235</v>
      </c>
      <c r="G115" s="86">
        <v>232</v>
      </c>
      <c r="H115" s="199">
        <f t="shared" si="6"/>
        <v>235</v>
      </c>
      <c r="I115" s="192">
        <f t="shared" si="7"/>
        <v>232.66666666666666</v>
      </c>
      <c r="J115" s="99"/>
      <c r="K115" s="118"/>
    </row>
    <row r="116" spans="1:14" ht="24.95" customHeight="1" x14ac:dyDescent="0.25">
      <c r="A116" s="17">
        <v>108</v>
      </c>
      <c r="B116" s="10">
        <v>4</v>
      </c>
      <c r="C116" s="25" t="s">
        <v>269</v>
      </c>
      <c r="D116" s="75" t="s">
        <v>30</v>
      </c>
      <c r="E116" s="82">
        <v>0</v>
      </c>
      <c r="F116" s="83">
        <v>174</v>
      </c>
      <c r="G116" s="86">
        <v>185</v>
      </c>
      <c r="H116" s="199">
        <f t="shared" si="6"/>
        <v>185</v>
      </c>
      <c r="I116" s="192">
        <f t="shared" si="7"/>
        <v>119.66666666666667</v>
      </c>
      <c r="J116" s="99"/>
      <c r="K116" s="118"/>
    </row>
    <row r="117" spans="1:14" ht="24.95" customHeight="1" x14ac:dyDescent="0.25">
      <c r="A117" s="17">
        <v>109</v>
      </c>
      <c r="B117" s="10">
        <v>5</v>
      </c>
      <c r="C117" s="25" t="s">
        <v>270</v>
      </c>
      <c r="D117" s="75" t="s">
        <v>30</v>
      </c>
      <c r="E117" s="82">
        <v>229</v>
      </c>
      <c r="F117" s="83">
        <v>210</v>
      </c>
      <c r="G117" s="86">
        <v>0</v>
      </c>
      <c r="H117" s="199">
        <f t="shared" si="6"/>
        <v>229</v>
      </c>
      <c r="I117" s="192">
        <f t="shared" si="7"/>
        <v>146.33333333333334</v>
      </c>
      <c r="J117" s="99"/>
      <c r="K117" s="118"/>
    </row>
    <row r="118" spans="1:14" ht="24.95" customHeight="1" x14ac:dyDescent="0.25">
      <c r="A118" s="17">
        <v>110</v>
      </c>
      <c r="B118" s="10">
        <v>6</v>
      </c>
      <c r="C118" s="25" t="s">
        <v>271</v>
      </c>
      <c r="D118" s="75" t="s">
        <v>30</v>
      </c>
      <c r="E118" s="82">
        <v>0</v>
      </c>
      <c r="F118" s="83">
        <v>250</v>
      </c>
      <c r="G118" s="86">
        <v>248</v>
      </c>
      <c r="H118" s="199">
        <f t="shared" si="6"/>
        <v>250</v>
      </c>
      <c r="I118" s="192">
        <f t="shared" si="7"/>
        <v>166</v>
      </c>
      <c r="J118" s="99"/>
      <c r="K118" s="118"/>
    </row>
    <row r="119" spans="1:14" ht="24.95" customHeight="1" x14ac:dyDescent="0.25">
      <c r="A119" s="17">
        <v>111</v>
      </c>
      <c r="B119" s="10">
        <v>7</v>
      </c>
      <c r="C119" s="25" t="s">
        <v>272</v>
      </c>
      <c r="D119" s="75" t="s">
        <v>30</v>
      </c>
      <c r="E119" s="82">
        <v>209</v>
      </c>
      <c r="F119" s="83">
        <v>221</v>
      </c>
      <c r="G119" s="86">
        <v>210</v>
      </c>
      <c r="H119" s="199">
        <f t="shared" si="6"/>
        <v>221</v>
      </c>
      <c r="I119" s="192">
        <f t="shared" si="7"/>
        <v>213.33333333333334</v>
      </c>
      <c r="J119" s="99"/>
      <c r="K119" s="118"/>
    </row>
    <row r="120" spans="1:14" ht="24.95" customHeight="1" thickBot="1" x14ac:dyDescent="0.3">
      <c r="A120" s="18">
        <v>112</v>
      </c>
      <c r="B120" s="12">
        <v>8</v>
      </c>
      <c r="C120" s="26" t="s">
        <v>273</v>
      </c>
      <c r="D120" s="76" t="s">
        <v>30</v>
      </c>
      <c r="E120" s="84">
        <v>0</v>
      </c>
      <c r="F120" s="85">
        <v>0</v>
      </c>
      <c r="G120" s="187">
        <v>232</v>
      </c>
      <c r="H120" s="200">
        <f t="shared" si="6"/>
        <v>232</v>
      </c>
      <c r="I120" s="193">
        <f t="shared" si="7"/>
        <v>77.333333333333329</v>
      </c>
      <c r="J120" s="100"/>
      <c r="K120" s="119"/>
    </row>
    <row r="121" spans="1:14" ht="24.95" customHeight="1" x14ac:dyDescent="0.25">
      <c r="A121" s="16">
        <v>113</v>
      </c>
      <c r="B121" s="11">
        <v>1</v>
      </c>
      <c r="C121" s="32" t="s">
        <v>74</v>
      </c>
      <c r="D121" s="78" t="s">
        <v>22</v>
      </c>
      <c r="E121" s="80">
        <v>233</v>
      </c>
      <c r="F121" s="81">
        <v>236</v>
      </c>
      <c r="G121" s="186">
        <v>240</v>
      </c>
      <c r="H121" s="198">
        <f t="shared" ref="H121:H176" si="8">MAX(E121:G121)</f>
        <v>240</v>
      </c>
      <c r="I121" s="191">
        <f t="shared" ref="I121:I176" si="9">AVERAGE(E121:G121)</f>
        <v>236.33333333333334</v>
      </c>
      <c r="J121" s="96">
        <f>SUM(LARGE(H121:H128,{1,2,3,4,5,6,7}))</f>
        <v>1762</v>
      </c>
      <c r="K121" s="104">
        <v>10</v>
      </c>
      <c r="N121">
        <f>H121+H122+H123+H124+H125+H126+H127</f>
        <v>1762</v>
      </c>
    </row>
    <row r="122" spans="1:14" ht="24.95" customHeight="1" x14ac:dyDescent="0.25">
      <c r="A122" s="17">
        <v>114</v>
      </c>
      <c r="B122" s="10">
        <v>2</v>
      </c>
      <c r="C122" s="33" t="s">
        <v>75</v>
      </c>
      <c r="D122" s="75" t="s">
        <v>22</v>
      </c>
      <c r="E122" s="82">
        <v>0</v>
      </c>
      <c r="F122" s="83">
        <v>0</v>
      </c>
      <c r="G122" s="86">
        <v>242</v>
      </c>
      <c r="H122" s="199">
        <f t="shared" si="8"/>
        <v>242</v>
      </c>
      <c r="I122" s="192">
        <f t="shared" si="9"/>
        <v>80.666666666666671</v>
      </c>
      <c r="J122" s="99"/>
      <c r="K122" s="118"/>
    </row>
    <row r="123" spans="1:14" ht="24.95" customHeight="1" x14ac:dyDescent="0.25">
      <c r="A123" s="17">
        <v>115</v>
      </c>
      <c r="B123" s="10">
        <v>3</v>
      </c>
      <c r="C123" s="33" t="s">
        <v>46</v>
      </c>
      <c r="D123" s="75" t="s">
        <v>22</v>
      </c>
      <c r="E123" s="82">
        <v>266</v>
      </c>
      <c r="F123" s="83">
        <v>261</v>
      </c>
      <c r="G123" s="86">
        <v>252</v>
      </c>
      <c r="H123" s="199">
        <f t="shared" si="8"/>
        <v>266</v>
      </c>
      <c r="I123" s="192">
        <f t="shared" si="9"/>
        <v>259.66666666666669</v>
      </c>
      <c r="J123" s="99"/>
      <c r="K123" s="118"/>
    </row>
    <row r="124" spans="1:14" ht="24.95" customHeight="1" x14ac:dyDescent="0.25">
      <c r="A124" s="17">
        <v>116</v>
      </c>
      <c r="B124" s="10">
        <v>4</v>
      </c>
      <c r="C124" s="33" t="s">
        <v>76</v>
      </c>
      <c r="D124" s="75" t="s">
        <v>22</v>
      </c>
      <c r="E124" s="82">
        <v>265</v>
      </c>
      <c r="F124" s="83">
        <v>271</v>
      </c>
      <c r="G124" s="86">
        <v>266</v>
      </c>
      <c r="H124" s="199">
        <f t="shared" si="8"/>
        <v>271</v>
      </c>
      <c r="I124" s="192">
        <f t="shared" si="9"/>
        <v>267.33333333333331</v>
      </c>
      <c r="J124" s="99"/>
      <c r="K124" s="118"/>
    </row>
    <row r="125" spans="1:14" ht="24.95" customHeight="1" x14ac:dyDescent="0.25">
      <c r="A125" s="17">
        <v>117</v>
      </c>
      <c r="B125" s="10">
        <v>5</v>
      </c>
      <c r="C125" s="33" t="s">
        <v>77</v>
      </c>
      <c r="D125" s="75" t="s">
        <v>22</v>
      </c>
      <c r="E125" s="82">
        <v>0</v>
      </c>
      <c r="F125" s="83">
        <v>259</v>
      </c>
      <c r="G125" s="86">
        <v>0</v>
      </c>
      <c r="H125" s="199">
        <f t="shared" si="8"/>
        <v>259</v>
      </c>
      <c r="I125" s="192">
        <f t="shared" si="9"/>
        <v>86.333333333333329</v>
      </c>
      <c r="J125" s="99"/>
      <c r="K125" s="118"/>
    </row>
    <row r="126" spans="1:14" ht="24.95" customHeight="1" x14ac:dyDescent="0.25">
      <c r="A126" s="17">
        <v>118</v>
      </c>
      <c r="B126" s="10">
        <v>6</v>
      </c>
      <c r="C126" s="33" t="s">
        <v>78</v>
      </c>
      <c r="D126" s="75" t="s">
        <v>22</v>
      </c>
      <c r="E126" s="82">
        <v>238</v>
      </c>
      <c r="F126" s="83">
        <v>0</v>
      </c>
      <c r="G126" s="86">
        <v>254</v>
      </c>
      <c r="H126" s="199">
        <f t="shared" si="8"/>
        <v>254</v>
      </c>
      <c r="I126" s="192">
        <f t="shared" si="9"/>
        <v>164</v>
      </c>
      <c r="J126" s="99"/>
      <c r="K126" s="118"/>
    </row>
    <row r="127" spans="1:14" ht="24.95" customHeight="1" x14ac:dyDescent="0.25">
      <c r="A127" s="17">
        <v>119</v>
      </c>
      <c r="B127" s="10">
        <v>7</v>
      </c>
      <c r="C127" s="33" t="s">
        <v>45</v>
      </c>
      <c r="D127" s="75" t="s">
        <v>22</v>
      </c>
      <c r="E127" s="82">
        <v>0</v>
      </c>
      <c r="F127" s="83">
        <v>230</v>
      </c>
      <c r="G127" s="86">
        <v>0</v>
      </c>
      <c r="H127" s="199">
        <f t="shared" si="8"/>
        <v>230</v>
      </c>
      <c r="I127" s="192">
        <f t="shared" si="9"/>
        <v>76.666666666666671</v>
      </c>
      <c r="J127" s="99"/>
      <c r="K127" s="118"/>
    </row>
    <row r="128" spans="1:14" ht="24.95" customHeight="1" thickBot="1" x14ac:dyDescent="0.3">
      <c r="A128" s="18">
        <v>120</v>
      </c>
      <c r="B128" s="12">
        <v>8</v>
      </c>
      <c r="C128" s="21"/>
      <c r="D128" s="76"/>
      <c r="E128" s="84">
        <v>0</v>
      </c>
      <c r="F128" s="85">
        <v>0</v>
      </c>
      <c r="G128" s="187">
        <v>0</v>
      </c>
      <c r="H128" s="200">
        <f t="shared" si="8"/>
        <v>0</v>
      </c>
      <c r="I128" s="193">
        <f t="shared" si="9"/>
        <v>0</v>
      </c>
      <c r="J128" s="100"/>
      <c r="K128" s="119"/>
    </row>
    <row r="129" spans="1:14" ht="24.95" customHeight="1" x14ac:dyDescent="0.25">
      <c r="A129" s="16">
        <v>121</v>
      </c>
      <c r="B129" s="11">
        <v>1</v>
      </c>
      <c r="C129" s="32" t="s">
        <v>88</v>
      </c>
      <c r="D129" s="78" t="s">
        <v>87</v>
      </c>
      <c r="E129" s="80">
        <v>231</v>
      </c>
      <c r="F129" s="81">
        <v>235</v>
      </c>
      <c r="G129" s="186">
        <v>247</v>
      </c>
      <c r="H129" s="198">
        <f t="shared" si="8"/>
        <v>247</v>
      </c>
      <c r="I129" s="191">
        <f t="shared" si="9"/>
        <v>237.66666666666666</v>
      </c>
      <c r="J129" s="96">
        <f>SUM(LARGE(H129:H136,{1,2,3,4,5,6,7}))</f>
        <v>1840</v>
      </c>
      <c r="K129" s="103">
        <v>2</v>
      </c>
      <c r="N129">
        <f>H129+H130+H132+H133+H134+H135+H136</f>
        <v>1840</v>
      </c>
    </row>
    <row r="130" spans="1:14" ht="24.95" customHeight="1" x14ac:dyDescent="0.25">
      <c r="A130" s="17">
        <v>122</v>
      </c>
      <c r="B130" s="10">
        <v>2</v>
      </c>
      <c r="C130" s="33" t="s">
        <v>89</v>
      </c>
      <c r="D130" s="75" t="s">
        <v>87</v>
      </c>
      <c r="E130" s="82">
        <v>252</v>
      </c>
      <c r="F130" s="83">
        <v>268</v>
      </c>
      <c r="G130" s="86">
        <v>0</v>
      </c>
      <c r="H130" s="199">
        <f t="shared" si="8"/>
        <v>268</v>
      </c>
      <c r="I130" s="192">
        <f t="shared" si="9"/>
        <v>173.33333333333334</v>
      </c>
      <c r="J130" s="99"/>
      <c r="K130" s="118"/>
    </row>
    <row r="131" spans="1:14" ht="24.95" customHeight="1" x14ac:dyDescent="0.25">
      <c r="A131" s="17">
        <v>123</v>
      </c>
      <c r="B131" s="10">
        <v>3</v>
      </c>
      <c r="C131" s="33" t="s">
        <v>90</v>
      </c>
      <c r="D131" s="75" t="s">
        <v>87</v>
      </c>
      <c r="E131" s="82">
        <v>0</v>
      </c>
      <c r="F131" s="83">
        <v>0</v>
      </c>
      <c r="G131" s="86">
        <v>0</v>
      </c>
      <c r="H131" s="199">
        <f t="shared" si="8"/>
        <v>0</v>
      </c>
      <c r="I131" s="192">
        <f t="shared" si="9"/>
        <v>0</v>
      </c>
      <c r="J131" s="99"/>
      <c r="K131" s="118"/>
    </row>
    <row r="132" spans="1:14" ht="24.95" customHeight="1" x14ac:dyDescent="0.25">
      <c r="A132" s="17">
        <v>124</v>
      </c>
      <c r="B132" s="10">
        <v>4</v>
      </c>
      <c r="C132" s="33" t="s">
        <v>91</v>
      </c>
      <c r="D132" s="75" t="s">
        <v>87</v>
      </c>
      <c r="E132" s="82">
        <v>0</v>
      </c>
      <c r="F132" s="83">
        <v>256</v>
      </c>
      <c r="G132" s="86">
        <v>261</v>
      </c>
      <c r="H132" s="199">
        <f t="shared" si="8"/>
        <v>261</v>
      </c>
      <c r="I132" s="192">
        <f t="shared" si="9"/>
        <v>172.33333333333334</v>
      </c>
      <c r="J132" s="99"/>
      <c r="K132" s="118"/>
    </row>
    <row r="133" spans="1:14" ht="24.95" customHeight="1" x14ac:dyDescent="0.25">
      <c r="A133" s="17">
        <v>125</v>
      </c>
      <c r="B133" s="10">
        <v>5</v>
      </c>
      <c r="C133" s="33" t="s">
        <v>92</v>
      </c>
      <c r="D133" s="75" t="s">
        <v>87</v>
      </c>
      <c r="E133" s="82">
        <v>0</v>
      </c>
      <c r="F133" s="83">
        <v>246</v>
      </c>
      <c r="G133" s="86">
        <v>257</v>
      </c>
      <c r="H133" s="199">
        <f t="shared" si="8"/>
        <v>257</v>
      </c>
      <c r="I133" s="192">
        <f t="shared" si="9"/>
        <v>167.66666666666666</v>
      </c>
      <c r="J133" s="99"/>
      <c r="K133" s="118"/>
    </row>
    <row r="134" spans="1:14" ht="24.95" customHeight="1" x14ac:dyDescent="0.25">
      <c r="A134" s="17">
        <v>126</v>
      </c>
      <c r="B134" s="10">
        <v>6</v>
      </c>
      <c r="C134" s="33" t="s">
        <v>93</v>
      </c>
      <c r="D134" s="75" t="s">
        <v>87</v>
      </c>
      <c r="E134" s="82">
        <v>0</v>
      </c>
      <c r="F134" s="83">
        <v>261</v>
      </c>
      <c r="G134" s="86">
        <v>262</v>
      </c>
      <c r="H134" s="199">
        <f t="shared" si="8"/>
        <v>262</v>
      </c>
      <c r="I134" s="192">
        <f t="shared" si="9"/>
        <v>174.33333333333334</v>
      </c>
      <c r="J134" s="99"/>
      <c r="K134" s="118"/>
    </row>
    <row r="135" spans="1:14" ht="24.95" customHeight="1" x14ac:dyDescent="0.25">
      <c r="A135" s="17">
        <v>127</v>
      </c>
      <c r="B135" s="10">
        <v>7</v>
      </c>
      <c r="C135" s="33" t="s">
        <v>94</v>
      </c>
      <c r="D135" s="75" t="s">
        <v>87</v>
      </c>
      <c r="E135" s="82">
        <v>264</v>
      </c>
      <c r="F135" s="83">
        <v>276</v>
      </c>
      <c r="G135" s="86">
        <v>275</v>
      </c>
      <c r="H135" s="199">
        <f t="shared" si="8"/>
        <v>276</v>
      </c>
      <c r="I135" s="192">
        <f t="shared" si="9"/>
        <v>271.66666666666669</v>
      </c>
      <c r="J135" s="99"/>
      <c r="K135" s="118"/>
    </row>
    <row r="136" spans="1:14" ht="24.95" customHeight="1" thickBot="1" x14ac:dyDescent="0.3">
      <c r="A136" s="18">
        <v>128</v>
      </c>
      <c r="B136" s="12">
        <v>8</v>
      </c>
      <c r="C136" s="34" t="s">
        <v>95</v>
      </c>
      <c r="D136" s="76" t="s">
        <v>87</v>
      </c>
      <c r="E136" s="84">
        <v>263</v>
      </c>
      <c r="F136" s="85">
        <v>269</v>
      </c>
      <c r="G136" s="187">
        <v>0</v>
      </c>
      <c r="H136" s="200">
        <f t="shared" si="8"/>
        <v>269</v>
      </c>
      <c r="I136" s="193">
        <f t="shared" si="9"/>
        <v>177.33333333333334</v>
      </c>
      <c r="J136" s="100"/>
      <c r="K136" s="119"/>
    </row>
    <row r="137" spans="1:14" ht="24.95" customHeight="1" x14ac:dyDescent="0.25">
      <c r="A137" s="16">
        <v>129</v>
      </c>
      <c r="B137" s="11">
        <v>1</v>
      </c>
      <c r="C137" s="32" t="s">
        <v>79</v>
      </c>
      <c r="D137" s="78" t="s">
        <v>23</v>
      </c>
      <c r="E137" s="80">
        <v>280</v>
      </c>
      <c r="F137" s="81">
        <v>284</v>
      </c>
      <c r="G137" s="186">
        <v>270</v>
      </c>
      <c r="H137" s="198">
        <f t="shared" si="8"/>
        <v>284</v>
      </c>
      <c r="I137" s="191">
        <f t="shared" si="9"/>
        <v>278</v>
      </c>
      <c r="J137" s="96">
        <f>SUM(LARGE(H137:H144,{1,2,3,4,5,6,7}))</f>
        <v>1857</v>
      </c>
      <c r="K137" s="103">
        <v>1</v>
      </c>
      <c r="N137">
        <f>H137+H138+H139+H140+H141+H142+H144</f>
        <v>1857</v>
      </c>
    </row>
    <row r="138" spans="1:14" ht="24.95" customHeight="1" x14ac:dyDescent="0.25">
      <c r="A138" s="17">
        <v>130</v>
      </c>
      <c r="B138" s="10">
        <v>2</v>
      </c>
      <c r="C138" s="33" t="s">
        <v>80</v>
      </c>
      <c r="D138" s="75" t="s">
        <v>23</v>
      </c>
      <c r="E138" s="82">
        <v>261</v>
      </c>
      <c r="F138" s="83">
        <v>263</v>
      </c>
      <c r="G138" s="86">
        <v>274</v>
      </c>
      <c r="H138" s="199">
        <f t="shared" si="8"/>
        <v>274</v>
      </c>
      <c r="I138" s="192">
        <f t="shared" si="9"/>
        <v>266</v>
      </c>
      <c r="J138" s="99"/>
      <c r="K138" s="118"/>
    </row>
    <row r="139" spans="1:14" ht="24.95" customHeight="1" x14ac:dyDescent="0.25">
      <c r="A139" s="17">
        <v>131</v>
      </c>
      <c r="B139" s="10">
        <v>3</v>
      </c>
      <c r="C139" s="33" t="s">
        <v>81</v>
      </c>
      <c r="D139" s="75" t="s">
        <v>23</v>
      </c>
      <c r="E139" s="82">
        <v>246</v>
      </c>
      <c r="F139" s="83">
        <v>258</v>
      </c>
      <c r="G139" s="86">
        <v>260</v>
      </c>
      <c r="H139" s="199">
        <f t="shared" si="8"/>
        <v>260</v>
      </c>
      <c r="I139" s="192">
        <f t="shared" si="9"/>
        <v>254.66666666666666</v>
      </c>
      <c r="J139" s="99"/>
      <c r="K139" s="118"/>
    </row>
    <row r="140" spans="1:14" ht="24.95" customHeight="1" x14ac:dyDescent="0.25">
      <c r="A140" s="17">
        <v>132</v>
      </c>
      <c r="B140" s="10">
        <v>4</v>
      </c>
      <c r="C140" s="33" t="s">
        <v>82</v>
      </c>
      <c r="D140" s="75" t="s">
        <v>23</v>
      </c>
      <c r="E140" s="82">
        <v>270</v>
      </c>
      <c r="F140" s="83">
        <v>255</v>
      </c>
      <c r="G140" s="86">
        <v>269</v>
      </c>
      <c r="H140" s="199">
        <f t="shared" si="8"/>
        <v>270</v>
      </c>
      <c r="I140" s="192">
        <f t="shared" si="9"/>
        <v>264.66666666666669</v>
      </c>
      <c r="J140" s="99"/>
      <c r="K140" s="118"/>
    </row>
    <row r="141" spans="1:14" ht="24.95" customHeight="1" x14ac:dyDescent="0.25">
      <c r="A141" s="17">
        <v>133</v>
      </c>
      <c r="B141" s="10">
        <v>5</v>
      </c>
      <c r="C141" s="33" t="s">
        <v>83</v>
      </c>
      <c r="D141" s="75" t="s">
        <v>23</v>
      </c>
      <c r="E141" s="82">
        <v>253</v>
      </c>
      <c r="F141" s="83">
        <v>258</v>
      </c>
      <c r="G141" s="86">
        <v>243</v>
      </c>
      <c r="H141" s="199">
        <f t="shared" si="8"/>
        <v>258</v>
      </c>
      <c r="I141" s="192">
        <f t="shared" si="9"/>
        <v>251.33333333333334</v>
      </c>
      <c r="J141" s="99"/>
      <c r="K141" s="118"/>
    </row>
    <row r="142" spans="1:14" ht="24.95" customHeight="1" x14ac:dyDescent="0.25">
      <c r="A142" s="17">
        <v>134</v>
      </c>
      <c r="B142" s="10">
        <v>6</v>
      </c>
      <c r="C142" s="33" t="s">
        <v>84</v>
      </c>
      <c r="D142" s="75" t="s">
        <v>23</v>
      </c>
      <c r="E142" s="82">
        <v>255</v>
      </c>
      <c r="F142" s="83">
        <v>266</v>
      </c>
      <c r="G142" s="86">
        <v>261</v>
      </c>
      <c r="H142" s="199">
        <f t="shared" si="8"/>
        <v>266</v>
      </c>
      <c r="I142" s="192">
        <f t="shared" si="9"/>
        <v>260.66666666666669</v>
      </c>
      <c r="J142" s="99"/>
      <c r="K142" s="118"/>
    </row>
    <row r="143" spans="1:14" ht="24.95" customHeight="1" x14ac:dyDescent="0.25">
      <c r="A143" s="17">
        <v>135</v>
      </c>
      <c r="B143" s="10">
        <v>7</v>
      </c>
      <c r="C143" s="33" t="s">
        <v>85</v>
      </c>
      <c r="D143" s="75" t="s">
        <v>23</v>
      </c>
      <c r="E143" s="82">
        <v>0</v>
      </c>
      <c r="F143" s="83">
        <v>223</v>
      </c>
      <c r="G143" s="86">
        <v>0</v>
      </c>
      <c r="H143" s="199">
        <f t="shared" si="8"/>
        <v>223</v>
      </c>
      <c r="I143" s="192">
        <f t="shared" si="9"/>
        <v>74.333333333333329</v>
      </c>
      <c r="J143" s="99"/>
      <c r="K143" s="118"/>
    </row>
    <row r="144" spans="1:14" ht="24.95" customHeight="1" thickBot="1" x14ac:dyDescent="0.3">
      <c r="A144" s="18">
        <v>136</v>
      </c>
      <c r="B144" s="12">
        <v>8</v>
      </c>
      <c r="C144" s="34" t="s">
        <v>86</v>
      </c>
      <c r="D144" s="76" t="s">
        <v>23</v>
      </c>
      <c r="E144" s="84">
        <v>232</v>
      </c>
      <c r="F144" s="85">
        <v>235</v>
      </c>
      <c r="G144" s="187">
        <v>245</v>
      </c>
      <c r="H144" s="200">
        <f t="shared" si="8"/>
        <v>245</v>
      </c>
      <c r="I144" s="193">
        <f t="shared" si="9"/>
        <v>237.33333333333334</v>
      </c>
      <c r="J144" s="100"/>
      <c r="K144" s="119"/>
    </row>
    <row r="145" spans="1:14" ht="24.95" customHeight="1" x14ac:dyDescent="0.25">
      <c r="A145" s="16">
        <v>137</v>
      </c>
      <c r="B145" s="11">
        <v>1</v>
      </c>
      <c r="C145" s="35" t="s">
        <v>48</v>
      </c>
      <c r="D145" s="72" t="s">
        <v>47</v>
      </c>
      <c r="E145" s="80">
        <v>241</v>
      </c>
      <c r="F145" s="81">
        <v>240</v>
      </c>
      <c r="G145" s="186">
        <v>245</v>
      </c>
      <c r="H145" s="198">
        <f t="shared" si="8"/>
        <v>245</v>
      </c>
      <c r="I145" s="191">
        <f t="shared" si="9"/>
        <v>242</v>
      </c>
      <c r="J145" s="96">
        <f>SUM(LARGE(H145:H152,{1,2,3,4,5,6,7}))</f>
        <v>1720</v>
      </c>
      <c r="K145" s="104">
        <v>15</v>
      </c>
      <c r="N145">
        <f>H145+H146+H148+H149+H150+H151+H152</f>
        <v>1720</v>
      </c>
    </row>
    <row r="146" spans="1:14" ht="24.95" customHeight="1" x14ac:dyDescent="0.25">
      <c r="A146" s="17">
        <v>138</v>
      </c>
      <c r="B146" s="10">
        <v>2</v>
      </c>
      <c r="C146" s="30" t="s">
        <v>96</v>
      </c>
      <c r="D146" s="73" t="s">
        <v>47</v>
      </c>
      <c r="E146" s="82">
        <v>243</v>
      </c>
      <c r="F146" s="83">
        <v>253</v>
      </c>
      <c r="G146" s="86">
        <v>257</v>
      </c>
      <c r="H146" s="199">
        <f t="shared" si="8"/>
        <v>257</v>
      </c>
      <c r="I146" s="192">
        <f t="shared" si="9"/>
        <v>251</v>
      </c>
      <c r="J146" s="99"/>
      <c r="K146" s="118"/>
    </row>
    <row r="147" spans="1:14" ht="24.95" customHeight="1" x14ac:dyDescent="0.25">
      <c r="A147" s="17">
        <v>139</v>
      </c>
      <c r="B147" s="10">
        <v>3</v>
      </c>
      <c r="C147" s="30" t="s">
        <v>60</v>
      </c>
      <c r="D147" s="73" t="s">
        <v>47</v>
      </c>
      <c r="E147" s="82">
        <v>0</v>
      </c>
      <c r="F147" s="83">
        <v>0</v>
      </c>
      <c r="G147" s="86">
        <v>221</v>
      </c>
      <c r="H147" s="199">
        <f t="shared" si="8"/>
        <v>221</v>
      </c>
      <c r="I147" s="192">
        <f t="shared" si="9"/>
        <v>73.666666666666671</v>
      </c>
      <c r="J147" s="99"/>
      <c r="K147" s="118"/>
    </row>
    <row r="148" spans="1:14" ht="24.95" customHeight="1" x14ac:dyDescent="0.25">
      <c r="A148" s="17">
        <v>140</v>
      </c>
      <c r="B148" s="10">
        <v>4</v>
      </c>
      <c r="C148" s="30" t="s">
        <v>97</v>
      </c>
      <c r="D148" s="73" t="s">
        <v>47</v>
      </c>
      <c r="E148" s="82">
        <v>238</v>
      </c>
      <c r="F148" s="83">
        <v>248</v>
      </c>
      <c r="G148" s="86">
        <v>249</v>
      </c>
      <c r="H148" s="199">
        <f t="shared" si="8"/>
        <v>249</v>
      </c>
      <c r="I148" s="192">
        <f t="shared" si="9"/>
        <v>245</v>
      </c>
      <c r="J148" s="99"/>
      <c r="K148" s="118"/>
    </row>
    <row r="149" spans="1:14" ht="24.95" customHeight="1" x14ac:dyDescent="0.25">
      <c r="A149" s="17">
        <v>141</v>
      </c>
      <c r="B149" s="10">
        <v>5</v>
      </c>
      <c r="C149" s="30" t="s">
        <v>98</v>
      </c>
      <c r="D149" s="73" t="s">
        <v>47</v>
      </c>
      <c r="E149" s="82">
        <v>250</v>
      </c>
      <c r="F149" s="83">
        <v>254</v>
      </c>
      <c r="G149" s="86">
        <v>257</v>
      </c>
      <c r="H149" s="199">
        <f t="shared" si="8"/>
        <v>257</v>
      </c>
      <c r="I149" s="192">
        <f t="shared" si="9"/>
        <v>253.66666666666666</v>
      </c>
      <c r="J149" s="99"/>
      <c r="K149" s="118"/>
    </row>
    <row r="150" spans="1:14" ht="24.95" customHeight="1" x14ac:dyDescent="0.25">
      <c r="A150" s="17">
        <v>142</v>
      </c>
      <c r="B150" s="10">
        <v>6</v>
      </c>
      <c r="C150" s="30" t="s">
        <v>99</v>
      </c>
      <c r="D150" s="73" t="s">
        <v>47</v>
      </c>
      <c r="E150" s="82">
        <v>0</v>
      </c>
      <c r="F150" s="83">
        <v>246</v>
      </c>
      <c r="G150" s="86">
        <v>246</v>
      </c>
      <c r="H150" s="199">
        <f t="shared" si="8"/>
        <v>246</v>
      </c>
      <c r="I150" s="192">
        <f t="shared" si="9"/>
        <v>164</v>
      </c>
      <c r="J150" s="99"/>
      <c r="K150" s="118"/>
    </row>
    <row r="151" spans="1:14" ht="24.95" customHeight="1" x14ac:dyDescent="0.25">
      <c r="A151" s="17">
        <v>143</v>
      </c>
      <c r="B151" s="10">
        <v>7</v>
      </c>
      <c r="C151" s="30" t="s">
        <v>100</v>
      </c>
      <c r="D151" s="73" t="s">
        <v>47</v>
      </c>
      <c r="E151" s="82">
        <v>230</v>
      </c>
      <c r="F151" s="83">
        <v>239</v>
      </c>
      <c r="G151" s="86">
        <v>236</v>
      </c>
      <c r="H151" s="199">
        <f t="shared" si="8"/>
        <v>239</v>
      </c>
      <c r="I151" s="192">
        <f t="shared" si="9"/>
        <v>235</v>
      </c>
      <c r="J151" s="99"/>
      <c r="K151" s="118"/>
    </row>
    <row r="152" spans="1:14" ht="24.95" customHeight="1" thickBot="1" x14ac:dyDescent="0.3">
      <c r="A152" s="18">
        <v>144</v>
      </c>
      <c r="B152" s="12">
        <v>8</v>
      </c>
      <c r="C152" s="31" t="s">
        <v>101</v>
      </c>
      <c r="D152" s="77" t="s">
        <v>47</v>
      </c>
      <c r="E152" s="84">
        <v>0</v>
      </c>
      <c r="F152" s="85">
        <v>227</v>
      </c>
      <c r="G152" s="187">
        <v>221</v>
      </c>
      <c r="H152" s="200">
        <f t="shared" si="8"/>
        <v>227</v>
      </c>
      <c r="I152" s="193">
        <f t="shared" si="9"/>
        <v>149.33333333333334</v>
      </c>
      <c r="J152" s="100"/>
      <c r="K152" s="119"/>
    </row>
    <row r="153" spans="1:14" ht="24.95" customHeight="1" x14ac:dyDescent="0.25">
      <c r="A153" s="16">
        <v>145</v>
      </c>
      <c r="B153" s="11">
        <v>1</v>
      </c>
      <c r="C153" s="24" t="s">
        <v>102</v>
      </c>
      <c r="D153" s="78" t="s">
        <v>73</v>
      </c>
      <c r="E153" s="80">
        <v>211</v>
      </c>
      <c r="F153" s="81">
        <v>219</v>
      </c>
      <c r="G153" s="186">
        <v>226</v>
      </c>
      <c r="H153" s="198">
        <f t="shared" si="8"/>
        <v>226</v>
      </c>
      <c r="I153" s="191">
        <f t="shared" si="9"/>
        <v>218.66666666666666</v>
      </c>
      <c r="J153" s="96">
        <f>SUM(LARGE(H153:H160,{1,2,3,4,5,6,7}))</f>
        <v>1703</v>
      </c>
      <c r="K153" s="104">
        <v>16</v>
      </c>
      <c r="N153">
        <f>H153+H155+H156+H157+H158+H159+H160</f>
        <v>1703</v>
      </c>
    </row>
    <row r="154" spans="1:14" ht="24.95" customHeight="1" x14ac:dyDescent="0.25">
      <c r="A154" s="17">
        <v>146</v>
      </c>
      <c r="B154" s="10">
        <v>2</v>
      </c>
      <c r="C154" s="25" t="s">
        <v>103</v>
      </c>
      <c r="D154" s="75" t="s">
        <v>73</v>
      </c>
      <c r="E154" s="82">
        <v>191</v>
      </c>
      <c r="F154" s="83">
        <v>206</v>
      </c>
      <c r="G154" s="86">
        <v>217</v>
      </c>
      <c r="H154" s="199">
        <f t="shared" si="8"/>
        <v>217</v>
      </c>
      <c r="I154" s="192">
        <f t="shared" si="9"/>
        <v>204.66666666666666</v>
      </c>
      <c r="J154" s="99"/>
      <c r="K154" s="118"/>
    </row>
    <row r="155" spans="1:14" ht="24.95" customHeight="1" x14ac:dyDescent="0.25">
      <c r="A155" s="17">
        <v>147</v>
      </c>
      <c r="B155" s="10">
        <v>3</v>
      </c>
      <c r="C155" s="25" t="s">
        <v>104</v>
      </c>
      <c r="D155" s="75" t="s">
        <v>73</v>
      </c>
      <c r="E155" s="82">
        <v>0</v>
      </c>
      <c r="F155" s="83">
        <v>232</v>
      </c>
      <c r="G155" s="86">
        <v>231</v>
      </c>
      <c r="H155" s="199">
        <f t="shared" si="8"/>
        <v>232</v>
      </c>
      <c r="I155" s="192">
        <f t="shared" si="9"/>
        <v>154.33333333333334</v>
      </c>
      <c r="J155" s="99"/>
      <c r="K155" s="118"/>
    </row>
    <row r="156" spans="1:14" ht="24.95" customHeight="1" x14ac:dyDescent="0.25">
      <c r="A156" s="17">
        <v>148</v>
      </c>
      <c r="B156" s="10">
        <v>4</v>
      </c>
      <c r="C156" s="25" t="s">
        <v>105</v>
      </c>
      <c r="D156" s="75" t="s">
        <v>73</v>
      </c>
      <c r="E156" s="82">
        <v>237</v>
      </c>
      <c r="F156" s="83">
        <v>237</v>
      </c>
      <c r="G156" s="86">
        <v>0</v>
      </c>
      <c r="H156" s="199">
        <f t="shared" si="8"/>
        <v>237</v>
      </c>
      <c r="I156" s="192">
        <f t="shared" si="9"/>
        <v>158</v>
      </c>
      <c r="J156" s="99"/>
      <c r="K156" s="118"/>
    </row>
    <row r="157" spans="1:14" ht="24.95" customHeight="1" x14ac:dyDescent="0.25">
      <c r="A157" s="17">
        <v>149</v>
      </c>
      <c r="B157" s="10">
        <v>5</v>
      </c>
      <c r="C157" s="25" t="s">
        <v>106</v>
      </c>
      <c r="D157" s="75" t="s">
        <v>73</v>
      </c>
      <c r="E157" s="82">
        <v>198</v>
      </c>
      <c r="F157" s="83">
        <v>200</v>
      </c>
      <c r="G157" s="86">
        <v>221</v>
      </c>
      <c r="H157" s="199">
        <f t="shared" si="8"/>
        <v>221</v>
      </c>
      <c r="I157" s="192">
        <f t="shared" si="9"/>
        <v>206.33333333333334</v>
      </c>
      <c r="J157" s="99"/>
      <c r="K157" s="118"/>
    </row>
    <row r="158" spans="1:14" ht="24.95" customHeight="1" x14ac:dyDescent="0.25">
      <c r="A158" s="17">
        <v>150</v>
      </c>
      <c r="B158" s="10">
        <v>6</v>
      </c>
      <c r="C158" s="25" t="s">
        <v>107</v>
      </c>
      <c r="D158" s="75" t="s">
        <v>73</v>
      </c>
      <c r="E158" s="82">
        <v>234</v>
      </c>
      <c r="F158" s="83">
        <v>248</v>
      </c>
      <c r="G158" s="86">
        <v>0</v>
      </c>
      <c r="H158" s="199">
        <f t="shared" si="8"/>
        <v>248</v>
      </c>
      <c r="I158" s="192">
        <f t="shared" si="9"/>
        <v>160.66666666666666</v>
      </c>
      <c r="J158" s="99"/>
      <c r="K158" s="118"/>
    </row>
    <row r="159" spans="1:14" ht="24.95" customHeight="1" x14ac:dyDescent="0.25">
      <c r="A159" s="17">
        <v>151</v>
      </c>
      <c r="B159" s="10">
        <v>7</v>
      </c>
      <c r="C159" s="25" t="s">
        <v>108</v>
      </c>
      <c r="D159" s="75" t="s">
        <v>73</v>
      </c>
      <c r="E159" s="82">
        <v>237</v>
      </c>
      <c r="F159" s="83">
        <v>249</v>
      </c>
      <c r="G159" s="86">
        <v>241</v>
      </c>
      <c r="H159" s="199">
        <f t="shared" si="8"/>
        <v>249</v>
      </c>
      <c r="I159" s="192">
        <f t="shared" si="9"/>
        <v>242.33333333333334</v>
      </c>
      <c r="J159" s="99"/>
      <c r="K159" s="118"/>
    </row>
    <row r="160" spans="1:14" ht="24.95" customHeight="1" thickBot="1" x14ac:dyDescent="0.3">
      <c r="A160" s="18">
        <v>152</v>
      </c>
      <c r="B160" s="12">
        <v>8</v>
      </c>
      <c r="C160" s="26" t="s">
        <v>109</v>
      </c>
      <c r="D160" s="76" t="s">
        <v>73</v>
      </c>
      <c r="E160" s="84">
        <v>288</v>
      </c>
      <c r="F160" s="85">
        <v>290</v>
      </c>
      <c r="G160" s="187">
        <v>289</v>
      </c>
      <c r="H160" s="200">
        <f t="shared" si="8"/>
        <v>290</v>
      </c>
      <c r="I160" s="193">
        <f t="shared" si="9"/>
        <v>289</v>
      </c>
      <c r="J160" s="100"/>
      <c r="K160" s="119"/>
    </row>
    <row r="161" spans="1:14" ht="24.95" customHeight="1" x14ac:dyDescent="0.25">
      <c r="A161" s="16">
        <v>153</v>
      </c>
      <c r="B161" s="11">
        <v>1</v>
      </c>
      <c r="C161" s="27" t="s">
        <v>110</v>
      </c>
      <c r="D161" s="78" t="s">
        <v>276</v>
      </c>
      <c r="E161" s="80">
        <v>234</v>
      </c>
      <c r="F161" s="81">
        <v>240</v>
      </c>
      <c r="G161" s="186">
        <v>232</v>
      </c>
      <c r="H161" s="198">
        <f t="shared" si="8"/>
        <v>240</v>
      </c>
      <c r="I161" s="191">
        <f t="shared" si="9"/>
        <v>235.33333333333334</v>
      </c>
      <c r="J161" s="96">
        <f>SUM(LARGE(H161:H168,{1,2,3,4,5,6,7}))</f>
        <v>1664</v>
      </c>
      <c r="K161" s="104">
        <v>19</v>
      </c>
      <c r="N161">
        <f>H161+H162+H163+H164+H166+H167+H168</f>
        <v>1664</v>
      </c>
    </row>
    <row r="162" spans="1:14" ht="24.95" customHeight="1" x14ac:dyDescent="0.25">
      <c r="A162" s="17">
        <v>154</v>
      </c>
      <c r="B162" s="10">
        <v>2</v>
      </c>
      <c r="C162" s="28" t="s">
        <v>111</v>
      </c>
      <c r="D162" s="75" t="s">
        <v>276</v>
      </c>
      <c r="E162" s="82">
        <v>233</v>
      </c>
      <c r="F162" s="83">
        <v>236</v>
      </c>
      <c r="G162" s="86">
        <v>250</v>
      </c>
      <c r="H162" s="199">
        <f t="shared" si="8"/>
        <v>250</v>
      </c>
      <c r="I162" s="192">
        <f t="shared" si="9"/>
        <v>239.66666666666666</v>
      </c>
      <c r="J162" s="99"/>
      <c r="K162" s="118"/>
    </row>
    <row r="163" spans="1:14" ht="24.95" customHeight="1" x14ac:dyDescent="0.25">
      <c r="A163" s="17">
        <v>155</v>
      </c>
      <c r="B163" s="10">
        <v>3</v>
      </c>
      <c r="C163" s="28" t="s">
        <v>112</v>
      </c>
      <c r="D163" s="75" t="s">
        <v>276</v>
      </c>
      <c r="E163" s="82">
        <v>238</v>
      </c>
      <c r="F163" s="83">
        <v>251</v>
      </c>
      <c r="G163" s="86">
        <v>248</v>
      </c>
      <c r="H163" s="199">
        <f t="shared" si="8"/>
        <v>251</v>
      </c>
      <c r="I163" s="192">
        <f t="shared" si="9"/>
        <v>245.66666666666666</v>
      </c>
      <c r="J163" s="99"/>
      <c r="K163" s="118"/>
    </row>
    <row r="164" spans="1:14" ht="24.95" customHeight="1" x14ac:dyDescent="0.25">
      <c r="A164" s="17">
        <v>156</v>
      </c>
      <c r="B164" s="10">
        <v>4</v>
      </c>
      <c r="C164" s="28" t="s">
        <v>113</v>
      </c>
      <c r="D164" s="75" t="s">
        <v>276</v>
      </c>
      <c r="E164" s="82">
        <v>212</v>
      </c>
      <c r="F164" s="83">
        <v>211</v>
      </c>
      <c r="G164" s="86">
        <v>0</v>
      </c>
      <c r="H164" s="199">
        <f t="shared" si="8"/>
        <v>212</v>
      </c>
      <c r="I164" s="192">
        <f t="shared" si="9"/>
        <v>141</v>
      </c>
      <c r="J164" s="99"/>
      <c r="K164" s="118"/>
    </row>
    <row r="165" spans="1:14" ht="24.95" customHeight="1" x14ac:dyDescent="0.25">
      <c r="A165" s="17">
        <v>157</v>
      </c>
      <c r="B165" s="10">
        <v>5</v>
      </c>
      <c r="C165" s="28" t="s">
        <v>114</v>
      </c>
      <c r="D165" s="75" t="s">
        <v>276</v>
      </c>
      <c r="E165" s="82">
        <v>0</v>
      </c>
      <c r="F165" s="83">
        <v>0</v>
      </c>
      <c r="G165" s="86">
        <v>0</v>
      </c>
      <c r="H165" s="199">
        <f t="shared" si="8"/>
        <v>0</v>
      </c>
      <c r="I165" s="192">
        <f t="shared" si="9"/>
        <v>0</v>
      </c>
      <c r="J165" s="99"/>
      <c r="K165" s="118"/>
    </row>
    <row r="166" spans="1:14" ht="24.95" customHeight="1" x14ac:dyDescent="0.25">
      <c r="A166" s="17">
        <v>158</v>
      </c>
      <c r="B166" s="10">
        <v>6</v>
      </c>
      <c r="C166" s="28" t="s">
        <v>115</v>
      </c>
      <c r="D166" s="75" t="s">
        <v>276</v>
      </c>
      <c r="E166" s="82">
        <v>250</v>
      </c>
      <c r="F166" s="83">
        <v>253</v>
      </c>
      <c r="G166" s="86">
        <v>254</v>
      </c>
      <c r="H166" s="199">
        <f t="shared" si="8"/>
        <v>254</v>
      </c>
      <c r="I166" s="192">
        <f t="shared" si="9"/>
        <v>252.33333333333334</v>
      </c>
      <c r="J166" s="99"/>
      <c r="K166" s="118"/>
    </row>
    <row r="167" spans="1:14" ht="24.95" customHeight="1" x14ac:dyDescent="0.25">
      <c r="A167" s="17">
        <v>159</v>
      </c>
      <c r="B167" s="10">
        <v>7</v>
      </c>
      <c r="C167" s="28" t="s">
        <v>116</v>
      </c>
      <c r="D167" s="75" t="s">
        <v>276</v>
      </c>
      <c r="E167" s="82">
        <v>225</v>
      </c>
      <c r="F167" s="83">
        <v>228</v>
      </c>
      <c r="G167" s="86">
        <v>236</v>
      </c>
      <c r="H167" s="199">
        <f t="shared" si="8"/>
        <v>236</v>
      </c>
      <c r="I167" s="192">
        <f t="shared" si="9"/>
        <v>229.66666666666666</v>
      </c>
      <c r="J167" s="99"/>
      <c r="K167" s="118"/>
    </row>
    <row r="168" spans="1:14" ht="24.95" customHeight="1" thickBot="1" x14ac:dyDescent="0.3">
      <c r="A168" s="18">
        <v>160</v>
      </c>
      <c r="B168" s="12">
        <v>8</v>
      </c>
      <c r="C168" s="29" t="s">
        <v>117</v>
      </c>
      <c r="D168" s="76" t="s">
        <v>276</v>
      </c>
      <c r="E168" s="84">
        <v>214</v>
      </c>
      <c r="F168" s="85">
        <v>215</v>
      </c>
      <c r="G168" s="187">
        <v>221</v>
      </c>
      <c r="H168" s="200">
        <f t="shared" ref="H168" si="10">MAX(E168:G168)</f>
        <v>221</v>
      </c>
      <c r="I168" s="193">
        <f t="shared" ref="I168" si="11">AVERAGE(E168:G168)</f>
        <v>216.66666666666666</v>
      </c>
      <c r="J168" s="100"/>
      <c r="K168" s="119"/>
    </row>
    <row r="169" spans="1:14" ht="24.95" customHeight="1" x14ac:dyDescent="0.25">
      <c r="A169" s="16">
        <v>161</v>
      </c>
      <c r="B169" s="11">
        <v>1</v>
      </c>
      <c r="C169" s="24" t="s">
        <v>118</v>
      </c>
      <c r="D169" s="78" t="s">
        <v>49</v>
      </c>
      <c r="E169" s="80">
        <v>235</v>
      </c>
      <c r="F169" s="81">
        <v>240</v>
      </c>
      <c r="G169" s="186">
        <v>242</v>
      </c>
      <c r="H169" s="198">
        <f t="shared" si="8"/>
        <v>242</v>
      </c>
      <c r="I169" s="191">
        <f t="shared" si="9"/>
        <v>239</v>
      </c>
      <c r="J169" s="96">
        <f>SUM(LARGE(H169:H176,{1,2,3,4,5,6,7}))</f>
        <v>1796</v>
      </c>
      <c r="K169" s="104">
        <v>6</v>
      </c>
      <c r="N169">
        <f>H169+H170+H171+H172+H174+H175+H176</f>
        <v>1796</v>
      </c>
    </row>
    <row r="170" spans="1:14" ht="24.95" customHeight="1" x14ac:dyDescent="0.25">
      <c r="A170" s="17">
        <v>162</v>
      </c>
      <c r="B170" s="10">
        <v>2</v>
      </c>
      <c r="C170" s="25" t="s">
        <v>119</v>
      </c>
      <c r="D170" s="75" t="s">
        <v>49</v>
      </c>
      <c r="E170" s="82">
        <v>230</v>
      </c>
      <c r="F170" s="83">
        <v>250</v>
      </c>
      <c r="G170" s="86">
        <v>245</v>
      </c>
      <c r="H170" s="199">
        <f t="shared" si="8"/>
        <v>250</v>
      </c>
      <c r="I170" s="192">
        <f t="shared" si="9"/>
        <v>241.66666666666666</v>
      </c>
      <c r="J170" s="99"/>
      <c r="K170" s="118"/>
    </row>
    <row r="171" spans="1:14" ht="24.95" customHeight="1" x14ac:dyDescent="0.25">
      <c r="A171" s="17">
        <v>163</v>
      </c>
      <c r="B171" s="10">
        <v>3</v>
      </c>
      <c r="C171" s="25" t="s">
        <v>120</v>
      </c>
      <c r="D171" s="75" t="s">
        <v>49</v>
      </c>
      <c r="E171" s="82">
        <v>237</v>
      </c>
      <c r="F171" s="83">
        <v>0</v>
      </c>
      <c r="G171" s="86">
        <v>195</v>
      </c>
      <c r="H171" s="199">
        <f t="shared" si="8"/>
        <v>237</v>
      </c>
      <c r="I171" s="192">
        <f t="shared" si="9"/>
        <v>144</v>
      </c>
      <c r="J171" s="99"/>
      <c r="K171" s="118"/>
    </row>
    <row r="172" spans="1:14" ht="24.95" customHeight="1" x14ac:dyDescent="0.25">
      <c r="A172" s="17">
        <v>164</v>
      </c>
      <c r="B172" s="10">
        <v>4</v>
      </c>
      <c r="C172" s="25" t="s">
        <v>121</v>
      </c>
      <c r="D172" s="75" t="s">
        <v>49</v>
      </c>
      <c r="E172" s="82">
        <v>245</v>
      </c>
      <c r="F172" s="83">
        <v>250</v>
      </c>
      <c r="G172" s="86">
        <v>205</v>
      </c>
      <c r="H172" s="199">
        <f t="shared" si="8"/>
        <v>250</v>
      </c>
      <c r="I172" s="192">
        <f t="shared" si="9"/>
        <v>233.33333333333334</v>
      </c>
      <c r="J172" s="99"/>
      <c r="K172" s="118"/>
    </row>
    <row r="173" spans="1:14" ht="24.95" customHeight="1" x14ac:dyDescent="0.25">
      <c r="A173" s="17">
        <v>165</v>
      </c>
      <c r="B173" s="10">
        <v>5</v>
      </c>
      <c r="C173" s="25" t="s">
        <v>122</v>
      </c>
      <c r="D173" s="75" t="s">
        <v>49</v>
      </c>
      <c r="E173" s="82">
        <v>233</v>
      </c>
      <c r="F173" s="83">
        <v>235</v>
      </c>
      <c r="G173" s="86">
        <v>0</v>
      </c>
      <c r="H173" s="199">
        <f t="shared" si="8"/>
        <v>235</v>
      </c>
      <c r="I173" s="192">
        <f t="shared" si="9"/>
        <v>156</v>
      </c>
      <c r="J173" s="99"/>
      <c r="K173" s="118"/>
    </row>
    <row r="174" spans="1:14" ht="24.95" customHeight="1" x14ac:dyDescent="0.25">
      <c r="A174" s="17">
        <v>166</v>
      </c>
      <c r="B174" s="10">
        <v>6</v>
      </c>
      <c r="C174" s="25" t="s">
        <v>123</v>
      </c>
      <c r="D174" s="75" t="s">
        <v>49</v>
      </c>
      <c r="E174" s="82">
        <v>0</v>
      </c>
      <c r="F174" s="83">
        <v>250</v>
      </c>
      <c r="G174" s="86">
        <v>258</v>
      </c>
      <c r="H174" s="199">
        <f t="shared" si="8"/>
        <v>258</v>
      </c>
      <c r="I174" s="192">
        <f t="shared" si="9"/>
        <v>169.33333333333334</v>
      </c>
      <c r="J174" s="99"/>
      <c r="K174" s="118"/>
    </row>
    <row r="175" spans="1:14" ht="24.95" customHeight="1" x14ac:dyDescent="0.25">
      <c r="A175" s="17">
        <v>167</v>
      </c>
      <c r="B175" s="10">
        <v>7</v>
      </c>
      <c r="C175" s="25" t="s">
        <v>124</v>
      </c>
      <c r="D175" s="75" t="s">
        <v>49</v>
      </c>
      <c r="E175" s="82">
        <v>268</v>
      </c>
      <c r="F175" s="83">
        <v>275</v>
      </c>
      <c r="G175" s="86">
        <v>275</v>
      </c>
      <c r="H175" s="199">
        <f t="shared" si="8"/>
        <v>275</v>
      </c>
      <c r="I175" s="192">
        <f t="shared" si="9"/>
        <v>272.66666666666669</v>
      </c>
      <c r="J175" s="99"/>
      <c r="K175" s="118"/>
    </row>
    <row r="176" spans="1:14" ht="24.95" customHeight="1" thickBot="1" x14ac:dyDescent="0.3">
      <c r="A176" s="18">
        <v>168</v>
      </c>
      <c r="B176" s="12">
        <v>8</v>
      </c>
      <c r="C176" s="26" t="s">
        <v>125</v>
      </c>
      <c r="D176" s="76" t="s">
        <v>49</v>
      </c>
      <c r="E176" s="84">
        <v>273</v>
      </c>
      <c r="F176" s="85">
        <v>255</v>
      </c>
      <c r="G176" s="187">
        <v>284</v>
      </c>
      <c r="H176" s="200">
        <f t="shared" si="8"/>
        <v>284</v>
      </c>
      <c r="I176" s="193">
        <f t="shared" si="9"/>
        <v>270.66666666666669</v>
      </c>
      <c r="J176" s="100"/>
      <c r="K176" s="119"/>
    </row>
    <row r="177" spans="1:14" ht="24.95" customHeight="1" x14ac:dyDescent="0.25">
      <c r="A177" s="16">
        <v>169</v>
      </c>
      <c r="B177" s="11">
        <v>1</v>
      </c>
      <c r="C177" s="27" t="s">
        <v>126</v>
      </c>
      <c r="D177" s="78" t="s">
        <v>50</v>
      </c>
      <c r="E177" s="80">
        <v>246</v>
      </c>
      <c r="F177" s="81">
        <v>253</v>
      </c>
      <c r="G177" s="186">
        <v>253</v>
      </c>
      <c r="H177" s="198">
        <f t="shared" ref="H177:H232" si="12">MAX(E177:G177)</f>
        <v>253</v>
      </c>
      <c r="I177" s="191">
        <f t="shared" ref="I177:I232" si="13">AVERAGE(E177:G177)</f>
        <v>250.66666666666666</v>
      </c>
      <c r="J177" s="96">
        <f>SUM(LARGE(H177:H184,{1,2,3,4,5,6,7}))</f>
        <v>1800</v>
      </c>
      <c r="K177" s="104">
        <v>4</v>
      </c>
      <c r="N177">
        <f>H177+H178+H179+H180+H181+H182+H184</f>
        <v>1800</v>
      </c>
    </row>
    <row r="178" spans="1:14" ht="24.95" customHeight="1" x14ac:dyDescent="0.25">
      <c r="A178" s="17">
        <v>170</v>
      </c>
      <c r="B178" s="10">
        <v>2</v>
      </c>
      <c r="C178" s="28" t="s">
        <v>127</v>
      </c>
      <c r="D178" s="75" t="s">
        <v>50</v>
      </c>
      <c r="E178" s="82">
        <v>271</v>
      </c>
      <c r="F178" s="83">
        <v>0</v>
      </c>
      <c r="G178" s="86">
        <v>0</v>
      </c>
      <c r="H178" s="199">
        <f t="shared" si="12"/>
        <v>271</v>
      </c>
      <c r="I178" s="192">
        <f t="shared" si="13"/>
        <v>90.333333333333329</v>
      </c>
      <c r="J178" s="99"/>
      <c r="K178" s="118"/>
    </row>
    <row r="179" spans="1:14" ht="24.95" customHeight="1" x14ac:dyDescent="0.25">
      <c r="A179" s="17">
        <v>171</v>
      </c>
      <c r="B179" s="10">
        <v>3</v>
      </c>
      <c r="C179" s="28" t="s">
        <v>128</v>
      </c>
      <c r="D179" s="75" t="s">
        <v>50</v>
      </c>
      <c r="E179" s="82">
        <v>260</v>
      </c>
      <c r="F179" s="83">
        <v>253</v>
      </c>
      <c r="G179" s="86">
        <v>262</v>
      </c>
      <c r="H179" s="199">
        <f t="shared" si="12"/>
        <v>262</v>
      </c>
      <c r="I179" s="192">
        <f t="shared" si="13"/>
        <v>258.33333333333331</v>
      </c>
      <c r="J179" s="99"/>
      <c r="K179" s="118"/>
    </row>
    <row r="180" spans="1:14" ht="24.95" customHeight="1" x14ac:dyDescent="0.25">
      <c r="A180" s="17">
        <v>172</v>
      </c>
      <c r="B180" s="10">
        <v>4</v>
      </c>
      <c r="C180" s="28" t="s">
        <v>129</v>
      </c>
      <c r="D180" s="75" t="s">
        <v>50</v>
      </c>
      <c r="E180" s="82">
        <v>0</v>
      </c>
      <c r="F180" s="83">
        <v>257</v>
      </c>
      <c r="G180" s="86">
        <v>253</v>
      </c>
      <c r="H180" s="199">
        <f t="shared" si="12"/>
        <v>257</v>
      </c>
      <c r="I180" s="192">
        <f t="shared" si="13"/>
        <v>170</v>
      </c>
      <c r="J180" s="99"/>
      <c r="K180" s="118"/>
    </row>
    <row r="181" spans="1:14" ht="24.95" customHeight="1" x14ac:dyDescent="0.25">
      <c r="A181" s="17">
        <v>173</v>
      </c>
      <c r="B181" s="10">
        <v>5</v>
      </c>
      <c r="C181" s="28" t="s">
        <v>130</v>
      </c>
      <c r="D181" s="75" t="s">
        <v>50</v>
      </c>
      <c r="E181" s="82">
        <v>246</v>
      </c>
      <c r="F181" s="83">
        <v>232</v>
      </c>
      <c r="G181" s="86">
        <v>233</v>
      </c>
      <c r="H181" s="199">
        <f t="shared" si="12"/>
        <v>246</v>
      </c>
      <c r="I181" s="192">
        <f t="shared" si="13"/>
        <v>237</v>
      </c>
      <c r="J181" s="99"/>
      <c r="K181" s="118"/>
    </row>
    <row r="182" spans="1:14" ht="24.95" customHeight="1" x14ac:dyDescent="0.25">
      <c r="A182" s="17">
        <v>174</v>
      </c>
      <c r="B182" s="10">
        <v>6</v>
      </c>
      <c r="C182" s="28" t="s">
        <v>131</v>
      </c>
      <c r="D182" s="75" t="s">
        <v>50</v>
      </c>
      <c r="E182" s="82">
        <v>257</v>
      </c>
      <c r="F182" s="83">
        <v>261</v>
      </c>
      <c r="G182" s="86">
        <v>0</v>
      </c>
      <c r="H182" s="199">
        <f t="shared" si="12"/>
        <v>261</v>
      </c>
      <c r="I182" s="192">
        <f t="shared" si="13"/>
        <v>172.66666666666666</v>
      </c>
      <c r="J182" s="99"/>
      <c r="K182" s="118"/>
    </row>
    <row r="183" spans="1:14" ht="24.95" customHeight="1" x14ac:dyDescent="0.25">
      <c r="A183" s="17">
        <v>175</v>
      </c>
      <c r="B183" s="10">
        <v>7</v>
      </c>
      <c r="C183" s="36" t="s">
        <v>132</v>
      </c>
      <c r="D183" s="75" t="s">
        <v>50</v>
      </c>
      <c r="E183" s="82">
        <v>236</v>
      </c>
      <c r="F183" s="83">
        <v>246</v>
      </c>
      <c r="G183" s="86">
        <v>242</v>
      </c>
      <c r="H183" s="199">
        <f t="shared" si="12"/>
        <v>246</v>
      </c>
      <c r="I183" s="192">
        <f t="shared" si="13"/>
        <v>241.33333333333334</v>
      </c>
      <c r="J183" s="99"/>
      <c r="K183" s="118"/>
    </row>
    <row r="184" spans="1:14" ht="24.95" customHeight="1" thickBot="1" x14ac:dyDescent="0.3">
      <c r="A184" s="18">
        <v>176</v>
      </c>
      <c r="B184" s="12">
        <v>8</v>
      </c>
      <c r="C184" s="37" t="s">
        <v>133</v>
      </c>
      <c r="D184" s="76" t="s">
        <v>50</v>
      </c>
      <c r="E184" s="84">
        <v>250</v>
      </c>
      <c r="F184" s="85">
        <v>0</v>
      </c>
      <c r="G184" s="187">
        <v>244</v>
      </c>
      <c r="H184" s="200">
        <f t="shared" si="12"/>
        <v>250</v>
      </c>
      <c r="I184" s="193">
        <f t="shared" si="13"/>
        <v>164.66666666666666</v>
      </c>
      <c r="J184" s="100"/>
      <c r="K184" s="119"/>
    </row>
    <row r="185" spans="1:14" ht="24.95" customHeight="1" x14ac:dyDescent="0.25">
      <c r="A185" s="16">
        <v>177</v>
      </c>
      <c r="B185" s="11">
        <v>1</v>
      </c>
      <c r="C185" s="27" t="s">
        <v>134</v>
      </c>
      <c r="D185" s="78" t="s">
        <v>51</v>
      </c>
      <c r="E185" s="80">
        <v>236</v>
      </c>
      <c r="F185" s="81">
        <v>239</v>
      </c>
      <c r="G185" s="186">
        <v>234</v>
      </c>
      <c r="H185" s="198">
        <f t="shared" si="12"/>
        <v>239</v>
      </c>
      <c r="I185" s="191">
        <f t="shared" si="13"/>
        <v>236.33333333333334</v>
      </c>
      <c r="J185" s="96">
        <f>SUM(LARGE(H185:H192,{1,2,3,4,5,6,7}))</f>
        <v>1729</v>
      </c>
      <c r="K185" s="104">
        <v>14</v>
      </c>
      <c r="N185">
        <f>H185+H187+H188+H189+H190+H191+H192</f>
        <v>1729</v>
      </c>
    </row>
    <row r="186" spans="1:14" ht="24.95" customHeight="1" x14ac:dyDescent="0.25">
      <c r="A186" s="17">
        <v>178</v>
      </c>
      <c r="B186" s="10">
        <v>2</v>
      </c>
      <c r="C186" s="28" t="s">
        <v>135</v>
      </c>
      <c r="D186" s="75" t="s">
        <v>51</v>
      </c>
      <c r="E186" s="82">
        <v>228</v>
      </c>
      <c r="F186" s="83">
        <v>0</v>
      </c>
      <c r="G186" s="86">
        <v>210</v>
      </c>
      <c r="H186" s="199">
        <f t="shared" si="12"/>
        <v>228</v>
      </c>
      <c r="I186" s="192">
        <f t="shared" si="13"/>
        <v>146</v>
      </c>
      <c r="J186" s="99"/>
      <c r="K186" s="118"/>
    </row>
    <row r="187" spans="1:14" ht="24.95" customHeight="1" x14ac:dyDescent="0.25">
      <c r="A187" s="17">
        <v>179</v>
      </c>
      <c r="B187" s="10">
        <v>3</v>
      </c>
      <c r="C187" s="28" t="s">
        <v>136</v>
      </c>
      <c r="D187" s="75" t="s">
        <v>51</v>
      </c>
      <c r="E187" s="82">
        <v>242</v>
      </c>
      <c r="F187" s="83">
        <v>0</v>
      </c>
      <c r="G187" s="86">
        <v>0</v>
      </c>
      <c r="H187" s="199">
        <f t="shared" si="12"/>
        <v>242</v>
      </c>
      <c r="I187" s="192">
        <f t="shared" si="13"/>
        <v>80.666666666666671</v>
      </c>
      <c r="J187" s="99"/>
      <c r="K187" s="118"/>
    </row>
    <row r="188" spans="1:14" ht="24.95" customHeight="1" x14ac:dyDescent="0.25">
      <c r="A188" s="17">
        <v>180</v>
      </c>
      <c r="B188" s="10">
        <v>4</v>
      </c>
      <c r="C188" s="28" t="s">
        <v>137</v>
      </c>
      <c r="D188" s="75" t="s">
        <v>51</v>
      </c>
      <c r="E188" s="82">
        <v>239</v>
      </c>
      <c r="F188" s="83">
        <v>245</v>
      </c>
      <c r="G188" s="86">
        <v>238</v>
      </c>
      <c r="H188" s="199">
        <f t="shared" si="12"/>
        <v>245</v>
      </c>
      <c r="I188" s="192">
        <f t="shared" si="13"/>
        <v>240.66666666666666</v>
      </c>
      <c r="J188" s="99"/>
      <c r="K188" s="118"/>
    </row>
    <row r="189" spans="1:14" ht="24.95" customHeight="1" x14ac:dyDescent="0.25">
      <c r="A189" s="17">
        <v>181</v>
      </c>
      <c r="B189" s="10">
        <v>5</v>
      </c>
      <c r="C189" s="28" t="s">
        <v>138</v>
      </c>
      <c r="D189" s="75" t="s">
        <v>51</v>
      </c>
      <c r="E189" s="82">
        <v>250</v>
      </c>
      <c r="F189" s="83">
        <v>252</v>
      </c>
      <c r="G189" s="86">
        <v>260</v>
      </c>
      <c r="H189" s="199">
        <f t="shared" si="12"/>
        <v>260</v>
      </c>
      <c r="I189" s="192">
        <f t="shared" si="13"/>
        <v>254</v>
      </c>
      <c r="J189" s="99"/>
      <c r="K189" s="118"/>
    </row>
    <row r="190" spans="1:14" ht="24.95" customHeight="1" x14ac:dyDescent="0.25">
      <c r="A190" s="17">
        <v>182</v>
      </c>
      <c r="B190" s="10">
        <v>6</v>
      </c>
      <c r="C190" s="28" t="s">
        <v>139</v>
      </c>
      <c r="D190" s="75" t="s">
        <v>51</v>
      </c>
      <c r="E190" s="82">
        <v>227</v>
      </c>
      <c r="F190" s="83">
        <v>240</v>
      </c>
      <c r="G190" s="86">
        <v>0</v>
      </c>
      <c r="H190" s="199">
        <f t="shared" si="12"/>
        <v>240</v>
      </c>
      <c r="I190" s="192">
        <f t="shared" si="13"/>
        <v>155.66666666666666</v>
      </c>
      <c r="J190" s="99"/>
      <c r="K190" s="118"/>
    </row>
    <row r="191" spans="1:14" ht="24.95" customHeight="1" x14ac:dyDescent="0.25">
      <c r="A191" s="17">
        <v>183</v>
      </c>
      <c r="B191" s="10">
        <v>7</v>
      </c>
      <c r="C191" s="28" t="s">
        <v>140</v>
      </c>
      <c r="D191" s="75" t="s">
        <v>51</v>
      </c>
      <c r="E191" s="82">
        <v>228</v>
      </c>
      <c r="F191" s="83">
        <v>226</v>
      </c>
      <c r="G191" s="86">
        <v>241</v>
      </c>
      <c r="H191" s="199">
        <f t="shared" si="12"/>
        <v>241</v>
      </c>
      <c r="I191" s="192">
        <f t="shared" si="13"/>
        <v>231.66666666666666</v>
      </c>
      <c r="J191" s="99"/>
      <c r="K191" s="118"/>
    </row>
    <row r="192" spans="1:14" ht="24.95" customHeight="1" thickBot="1" x14ac:dyDescent="0.3">
      <c r="A192" s="18">
        <v>184</v>
      </c>
      <c r="B192" s="12">
        <v>8</v>
      </c>
      <c r="C192" s="29" t="s">
        <v>141</v>
      </c>
      <c r="D192" s="76" t="s">
        <v>51</v>
      </c>
      <c r="E192" s="84">
        <v>240</v>
      </c>
      <c r="F192" s="85">
        <v>247</v>
      </c>
      <c r="G192" s="187">
        <v>262</v>
      </c>
      <c r="H192" s="200">
        <f t="shared" si="12"/>
        <v>262</v>
      </c>
      <c r="I192" s="193">
        <f t="shared" si="13"/>
        <v>249.66666666666666</v>
      </c>
      <c r="J192" s="100"/>
      <c r="K192" s="119"/>
    </row>
    <row r="193" spans="1:14" ht="24.95" customHeight="1" x14ac:dyDescent="0.25">
      <c r="A193" s="16">
        <v>185</v>
      </c>
      <c r="B193" s="11">
        <v>1</v>
      </c>
      <c r="C193" s="32" t="s">
        <v>142</v>
      </c>
      <c r="D193" s="78" t="s">
        <v>52</v>
      </c>
      <c r="E193" s="80">
        <v>260</v>
      </c>
      <c r="F193" s="81">
        <v>263</v>
      </c>
      <c r="G193" s="186">
        <v>267</v>
      </c>
      <c r="H193" s="198">
        <f t="shared" si="12"/>
        <v>267</v>
      </c>
      <c r="I193" s="191">
        <f t="shared" si="13"/>
        <v>263.33333333333331</v>
      </c>
      <c r="J193" s="96">
        <f>SUM(LARGE(H193:H200,{1,2,3,4,5,6,7}))</f>
        <v>1744</v>
      </c>
      <c r="K193" s="104">
        <v>11</v>
      </c>
      <c r="N193">
        <f>H200+H199+H197+H196+H195+H194+H193</f>
        <v>1744</v>
      </c>
    </row>
    <row r="194" spans="1:14" ht="24.95" customHeight="1" x14ac:dyDescent="0.25">
      <c r="A194" s="17">
        <v>186</v>
      </c>
      <c r="B194" s="10">
        <v>2</v>
      </c>
      <c r="C194" s="33" t="s">
        <v>143</v>
      </c>
      <c r="D194" s="75" t="s">
        <v>52</v>
      </c>
      <c r="E194" s="82">
        <v>244</v>
      </c>
      <c r="F194" s="83">
        <v>234</v>
      </c>
      <c r="G194" s="86">
        <v>232</v>
      </c>
      <c r="H194" s="199">
        <f t="shared" si="12"/>
        <v>244</v>
      </c>
      <c r="I194" s="192">
        <f t="shared" si="13"/>
        <v>236.66666666666666</v>
      </c>
      <c r="J194" s="99"/>
      <c r="K194" s="118"/>
    </row>
    <row r="195" spans="1:14" ht="24.95" customHeight="1" x14ac:dyDescent="0.25">
      <c r="A195" s="17">
        <v>187</v>
      </c>
      <c r="B195" s="10">
        <v>3</v>
      </c>
      <c r="C195" s="33" t="s">
        <v>144</v>
      </c>
      <c r="D195" s="75" t="s">
        <v>52</v>
      </c>
      <c r="E195" s="82">
        <v>207</v>
      </c>
      <c r="F195" s="83">
        <v>234</v>
      </c>
      <c r="G195" s="86">
        <v>240</v>
      </c>
      <c r="H195" s="199">
        <f t="shared" si="12"/>
        <v>240</v>
      </c>
      <c r="I195" s="192">
        <f t="shared" si="13"/>
        <v>227</v>
      </c>
      <c r="J195" s="99"/>
      <c r="K195" s="118"/>
    </row>
    <row r="196" spans="1:14" ht="24.95" customHeight="1" x14ac:dyDescent="0.25">
      <c r="A196" s="17">
        <v>188</v>
      </c>
      <c r="B196" s="10">
        <v>4</v>
      </c>
      <c r="C196" s="33" t="s">
        <v>145</v>
      </c>
      <c r="D196" s="75" t="s">
        <v>52</v>
      </c>
      <c r="E196" s="82">
        <v>243</v>
      </c>
      <c r="F196" s="83">
        <v>249</v>
      </c>
      <c r="G196" s="86">
        <v>255</v>
      </c>
      <c r="H196" s="199">
        <f t="shared" si="12"/>
        <v>255</v>
      </c>
      <c r="I196" s="192">
        <f t="shared" si="13"/>
        <v>249</v>
      </c>
      <c r="J196" s="99"/>
      <c r="K196" s="118"/>
    </row>
    <row r="197" spans="1:14" ht="24.95" customHeight="1" x14ac:dyDescent="0.25">
      <c r="A197" s="17">
        <v>189</v>
      </c>
      <c r="B197" s="10">
        <v>5</v>
      </c>
      <c r="C197" s="33" t="s">
        <v>146</v>
      </c>
      <c r="D197" s="75" t="s">
        <v>52</v>
      </c>
      <c r="E197" s="82">
        <v>219</v>
      </c>
      <c r="F197" s="83">
        <v>230</v>
      </c>
      <c r="G197" s="86">
        <v>229</v>
      </c>
      <c r="H197" s="199">
        <f t="shared" si="12"/>
        <v>230</v>
      </c>
      <c r="I197" s="192">
        <f t="shared" si="13"/>
        <v>226</v>
      </c>
      <c r="J197" s="99"/>
      <c r="K197" s="118"/>
    </row>
    <row r="198" spans="1:14" ht="24.95" customHeight="1" x14ac:dyDescent="0.25">
      <c r="A198" s="17">
        <v>190</v>
      </c>
      <c r="B198" s="10">
        <v>6</v>
      </c>
      <c r="C198" s="33" t="s">
        <v>147</v>
      </c>
      <c r="D198" s="75" t="s">
        <v>52</v>
      </c>
      <c r="E198" s="82">
        <v>211</v>
      </c>
      <c r="F198" s="83">
        <v>216</v>
      </c>
      <c r="G198" s="86">
        <v>221</v>
      </c>
      <c r="H198" s="199">
        <f t="shared" si="12"/>
        <v>221</v>
      </c>
      <c r="I198" s="192">
        <f t="shared" si="13"/>
        <v>216</v>
      </c>
      <c r="J198" s="99"/>
      <c r="K198" s="118"/>
    </row>
    <row r="199" spans="1:14" ht="24.95" customHeight="1" x14ac:dyDescent="0.25">
      <c r="A199" s="17">
        <v>191</v>
      </c>
      <c r="B199" s="10">
        <v>7</v>
      </c>
      <c r="C199" s="33" t="s">
        <v>148</v>
      </c>
      <c r="D199" s="75" t="s">
        <v>52</v>
      </c>
      <c r="E199" s="82">
        <v>245</v>
      </c>
      <c r="F199" s="83">
        <v>244</v>
      </c>
      <c r="G199" s="86">
        <v>240</v>
      </c>
      <c r="H199" s="199">
        <f t="shared" si="12"/>
        <v>245</v>
      </c>
      <c r="I199" s="192">
        <f t="shared" si="13"/>
        <v>243</v>
      </c>
      <c r="J199" s="99"/>
      <c r="K199" s="118"/>
    </row>
    <row r="200" spans="1:14" ht="24.95" customHeight="1" thickBot="1" x14ac:dyDescent="0.3">
      <c r="A200" s="18">
        <v>192</v>
      </c>
      <c r="B200" s="12">
        <v>8</v>
      </c>
      <c r="C200" s="34" t="s">
        <v>149</v>
      </c>
      <c r="D200" s="76" t="s">
        <v>52</v>
      </c>
      <c r="E200" s="84">
        <v>250</v>
      </c>
      <c r="F200" s="85">
        <v>234</v>
      </c>
      <c r="G200" s="187">
        <v>263</v>
      </c>
      <c r="H200" s="200">
        <f t="shared" si="12"/>
        <v>263</v>
      </c>
      <c r="I200" s="193">
        <f t="shared" si="13"/>
        <v>249</v>
      </c>
      <c r="J200" s="100"/>
      <c r="K200" s="119"/>
    </row>
    <row r="201" spans="1:14" ht="24.95" customHeight="1" x14ac:dyDescent="0.25">
      <c r="A201" s="16">
        <v>193</v>
      </c>
      <c r="B201" s="11">
        <v>1</v>
      </c>
      <c r="C201" s="24" t="s">
        <v>150</v>
      </c>
      <c r="D201" s="78" t="s">
        <v>53</v>
      </c>
      <c r="E201" s="80">
        <v>0</v>
      </c>
      <c r="F201" s="81">
        <v>255</v>
      </c>
      <c r="G201" s="186">
        <v>256</v>
      </c>
      <c r="H201" s="198">
        <f t="shared" si="12"/>
        <v>256</v>
      </c>
      <c r="I201" s="191">
        <f t="shared" si="13"/>
        <v>170.33333333333334</v>
      </c>
      <c r="J201" s="96">
        <f>SUM(LARGE(H201:H208,{1,2,3,4,5,6,7}))</f>
        <v>1776</v>
      </c>
      <c r="K201" s="104">
        <v>9</v>
      </c>
      <c r="N201">
        <f>H201+H203+H204+H205+H206+H207+H208</f>
        <v>1776</v>
      </c>
    </row>
    <row r="202" spans="1:14" ht="24.95" customHeight="1" x14ac:dyDescent="0.25">
      <c r="A202" s="17">
        <v>194</v>
      </c>
      <c r="B202" s="10">
        <v>2</v>
      </c>
      <c r="C202" s="25" t="s">
        <v>151</v>
      </c>
      <c r="D202" s="75" t="s">
        <v>53</v>
      </c>
      <c r="E202" s="82">
        <v>228</v>
      </c>
      <c r="F202" s="83">
        <v>237</v>
      </c>
      <c r="G202" s="86">
        <v>234</v>
      </c>
      <c r="H202" s="199">
        <f t="shared" si="12"/>
        <v>237</v>
      </c>
      <c r="I202" s="192">
        <f t="shared" si="13"/>
        <v>233</v>
      </c>
      <c r="J202" s="99"/>
      <c r="K202" s="118"/>
    </row>
    <row r="203" spans="1:14" ht="24.95" customHeight="1" x14ac:dyDescent="0.25">
      <c r="A203" s="17">
        <v>195</v>
      </c>
      <c r="B203" s="10">
        <v>3</v>
      </c>
      <c r="C203" s="25" t="s">
        <v>26</v>
      </c>
      <c r="D203" s="75" t="s">
        <v>53</v>
      </c>
      <c r="E203" s="82">
        <v>253</v>
      </c>
      <c r="F203" s="83">
        <v>261</v>
      </c>
      <c r="G203" s="86">
        <v>266</v>
      </c>
      <c r="H203" s="199">
        <f t="shared" si="12"/>
        <v>266</v>
      </c>
      <c r="I203" s="192">
        <f t="shared" si="13"/>
        <v>260</v>
      </c>
      <c r="J203" s="99"/>
      <c r="K203" s="118"/>
    </row>
    <row r="204" spans="1:14" ht="24.95" customHeight="1" x14ac:dyDescent="0.25">
      <c r="A204" s="17">
        <v>196</v>
      </c>
      <c r="B204" s="10">
        <v>4</v>
      </c>
      <c r="C204" s="25" t="s">
        <v>54</v>
      </c>
      <c r="D204" s="75" t="s">
        <v>53</v>
      </c>
      <c r="E204" s="82">
        <v>0</v>
      </c>
      <c r="F204" s="83">
        <v>252</v>
      </c>
      <c r="G204" s="86">
        <v>0</v>
      </c>
      <c r="H204" s="199">
        <f t="shared" si="12"/>
        <v>252</v>
      </c>
      <c r="I204" s="192">
        <f t="shared" si="13"/>
        <v>84</v>
      </c>
      <c r="J204" s="99"/>
      <c r="K204" s="118"/>
    </row>
    <row r="205" spans="1:14" ht="24.95" customHeight="1" x14ac:dyDescent="0.25">
      <c r="A205" s="17">
        <v>197</v>
      </c>
      <c r="B205" s="10">
        <v>5</v>
      </c>
      <c r="C205" s="25" t="s">
        <v>152</v>
      </c>
      <c r="D205" s="75" t="s">
        <v>53</v>
      </c>
      <c r="E205" s="82">
        <v>246</v>
      </c>
      <c r="F205" s="83">
        <v>248</v>
      </c>
      <c r="G205" s="86">
        <v>251</v>
      </c>
      <c r="H205" s="199">
        <f t="shared" si="12"/>
        <v>251</v>
      </c>
      <c r="I205" s="192">
        <f t="shared" si="13"/>
        <v>248.33333333333334</v>
      </c>
      <c r="J205" s="99"/>
      <c r="K205" s="118"/>
    </row>
    <row r="206" spans="1:14" ht="24.95" customHeight="1" x14ac:dyDescent="0.25">
      <c r="A206" s="17">
        <v>198</v>
      </c>
      <c r="B206" s="10">
        <v>6</v>
      </c>
      <c r="C206" s="25" t="s">
        <v>153</v>
      </c>
      <c r="D206" s="75" t="s">
        <v>53</v>
      </c>
      <c r="E206" s="82">
        <v>263</v>
      </c>
      <c r="F206" s="83">
        <v>258</v>
      </c>
      <c r="G206" s="86">
        <v>255</v>
      </c>
      <c r="H206" s="199">
        <f t="shared" si="12"/>
        <v>263</v>
      </c>
      <c r="I206" s="192">
        <f t="shared" si="13"/>
        <v>258.66666666666669</v>
      </c>
      <c r="J206" s="99"/>
      <c r="K206" s="118"/>
    </row>
    <row r="207" spans="1:14" ht="24.95" customHeight="1" x14ac:dyDescent="0.25">
      <c r="A207" s="17">
        <v>199</v>
      </c>
      <c r="B207" s="10">
        <v>7</v>
      </c>
      <c r="C207" s="25" t="s">
        <v>154</v>
      </c>
      <c r="D207" s="75" t="s">
        <v>53</v>
      </c>
      <c r="E207" s="82">
        <v>243</v>
      </c>
      <c r="F207" s="83">
        <v>0</v>
      </c>
      <c r="G207" s="86">
        <v>234</v>
      </c>
      <c r="H207" s="199">
        <f t="shared" si="12"/>
        <v>243</v>
      </c>
      <c r="I207" s="192">
        <f t="shared" si="13"/>
        <v>159</v>
      </c>
      <c r="J207" s="99"/>
      <c r="K207" s="118"/>
    </row>
    <row r="208" spans="1:14" ht="24.95" customHeight="1" thickBot="1" x14ac:dyDescent="0.3">
      <c r="A208" s="18">
        <v>200</v>
      </c>
      <c r="B208" s="12">
        <v>8</v>
      </c>
      <c r="C208" s="26" t="s">
        <v>155</v>
      </c>
      <c r="D208" s="76" t="s">
        <v>53</v>
      </c>
      <c r="E208" s="84">
        <v>233</v>
      </c>
      <c r="F208" s="85">
        <v>240</v>
      </c>
      <c r="G208" s="187">
        <v>245</v>
      </c>
      <c r="H208" s="200">
        <f t="shared" si="12"/>
        <v>245</v>
      </c>
      <c r="I208" s="193">
        <f t="shared" si="13"/>
        <v>239.33333333333334</v>
      </c>
      <c r="J208" s="100"/>
      <c r="K208" s="119"/>
    </row>
    <row r="209" spans="1:14" ht="24.95" customHeight="1" x14ac:dyDescent="0.25">
      <c r="A209" s="16">
        <v>201</v>
      </c>
      <c r="B209" s="11">
        <v>1</v>
      </c>
      <c r="C209" s="24" t="s">
        <v>156</v>
      </c>
      <c r="D209" s="78" t="s">
        <v>55</v>
      </c>
      <c r="E209" s="80">
        <v>259</v>
      </c>
      <c r="F209" s="81">
        <v>252</v>
      </c>
      <c r="G209" s="186">
        <v>257</v>
      </c>
      <c r="H209" s="198">
        <f t="shared" si="12"/>
        <v>259</v>
      </c>
      <c r="I209" s="191">
        <f t="shared" si="13"/>
        <v>256</v>
      </c>
      <c r="J209" s="96">
        <f>SUM(LARGE(H209:H216,{1,2,3,4,5,6,7}))</f>
        <v>1680</v>
      </c>
      <c r="K209" s="104">
        <v>18</v>
      </c>
      <c r="N209">
        <f>H209+H210+H211+H213+H214+H215+H216</f>
        <v>1680</v>
      </c>
    </row>
    <row r="210" spans="1:14" ht="24.95" customHeight="1" x14ac:dyDescent="0.25">
      <c r="A210" s="17">
        <v>202</v>
      </c>
      <c r="B210" s="10">
        <v>2</v>
      </c>
      <c r="C210" s="25" t="s">
        <v>157</v>
      </c>
      <c r="D210" s="75" t="s">
        <v>55</v>
      </c>
      <c r="E210" s="82">
        <v>240</v>
      </c>
      <c r="F210" s="83">
        <v>250</v>
      </c>
      <c r="G210" s="86">
        <v>253</v>
      </c>
      <c r="H210" s="199">
        <f t="shared" si="12"/>
        <v>253</v>
      </c>
      <c r="I210" s="192">
        <f t="shared" si="13"/>
        <v>247.66666666666666</v>
      </c>
      <c r="J210" s="99"/>
      <c r="K210" s="118"/>
    </row>
    <row r="211" spans="1:14" ht="24.95" customHeight="1" x14ac:dyDescent="0.25">
      <c r="A211" s="17">
        <v>203</v>
      </c>
      <c r="B211" s="10">
        <v>3</v>
      </c>
      <c r="C211" s="25" t="s">
        <v>158</v>
      </c>
      <c r="D211" s="75" t="s">
        <v>55</v>
      </c>
      <c r="E211" s="82">
        <v>226</v>
      </c>
      <c r="F211" s="83">
        <v>236</v>
      </c>
      <c r="G211" s="86">
        <v>238</v>
      </c>
      <c r="H211" s="199">
        <f t="shared" si="12"/>
        <v>238</v>
      </c>
      <c r="I211" s="192">
        <f t="shared" si="13"/>
        <v>233.33333333333334</v>
      </c>
      <c r="J211" s="99"/>
      <c r="K211" s="118"/>
    </row>
    <row r="212" spans="1:14" ht="24.95" customHeight="1" x14ac:dyDescent="0.25">
      <c r="A212" s="17">
        <v>204</v>
      </c>
      <c r="B212" s="10">
        <v>4</v>
      </c>
      <c r="C212" s="25" t="s">
        <v>159</v>
      </c>
      <c r="D212" s="75" t="s">
        <v>55</v>
      </c>
      <c r="E212" s="82">
        <v>198</v>
      </c>
      <c r="F212" s="83">
        <v>0</v>
      </c>
      <c r="G212" s="86">
        <v>198</v>
      </c>
      <c r="H212" s="199">
        <f t="shared" si="12"/>
        <v>198</v>
      </c>
      <c r="I212" s="192">
        <f t="shared" si="13"/>
        <v>132</v>
      </c>
      <c r="J212" s="99"/>
      <c r="K212" s="118"/>
    </row>
    <row r="213" spans="1:14" ht="24.95" customHeight="1" x14ac:dyDescent="0.25">
      <c r="A213" s="17">
        <v>205</v>
      </c>
      <c r="B213" s="10">
        <v>5</v>
      </c>
      <c r="C213" s="25" t="s">
        <v>160</v>
      </c>
      <c r="D213" s="75" t="s">
        <v>55</v>
      </c>
      <c r="E213" s="82">
        <v>210</v>
      </c>
      <c r="F213" s="83">
        <v>216</v>
      </c>
      <c r="G213" s="86">
        <v>214</v>
      </c>
      <c r="H213" s="199">
        <f t="shared" si="12"/>
        <v>216</v>
      </c>
      <c r="I213" s="192">
        <f t="shared" si="13"/>
        <v>213.33333333333334</v>
      </c>
      <c r="J213" s="99"/>
      <c r="K213" s="118"/>
    </row>
    <row r="214" spans="1:14" ht="24.95" customHeight="1" x14ac:dyDescent="0.25">
      <c r="A214" s="17">
        <v>206</v>
      </c>
      <c r="B214" s="10">
        <v>6</v>
      </c>
      <c r="C214" s="25" t="s">
        <v>161</v>
      </c>
      <c r="D214" s="75" t="s">
        <v>55</v>
      </c>
      <c r="E214" s="82">
        <v>248</v>
      </c>
      <c r="F214" s="83">
        <v>0</v>
      </c>
      <c r="G214" s="86">
        <v>244</v>
      </c>
      <c r="H214" s="199">
        <f t="shared" si="12"/>
        <v>248</v>
      </c>
      <c r="I214" s="192">
        <f t="shared" si="13"/>
        <v>164</v>
      </c>
      <c r="J214" s="99"/>
      <c r="K214" s="118"/>
    </row>
    <row r="215" spans="1:14" ht="24.95" customHeight="1" x14ac:dyDescent="0.25">
      <c r="A215" s="17">
        <v>207</v>
      </c>
      <c r="B215" s="10">
        <v>7</v>
      </c>
      <c r="C215" s="25" t="s">
        <v>162</v>
      </c>
      <c r="D215" s="75" t="s">
        <v>55</v>
      </c>
      <c r="E215" s="82">
        <v>209</v>
      </c>
      <c r="F215" s="83">
        <v>212</v>
      </c>
      <c r="G215" s="86">
        <v>0</v>
      </c>
      <c r="H215" s="199">
        <f t="shared" si="12"/>
        <v>212</v>
      </c>
      <c r="I215" s="192">
        <f t="shared" si="13"/>
        <v>140.33333333333334</v>
      </c>
      <c r="J215" s="99"/>
      <c r="K215" s="118"/>
    </row>
    <row r="216" spans="1:14" ht="24.95" customHeight="1" thickBot="1" x14ac:dyDescent="0.3">
      <c r="A216" s="18">
        <v>208</v>
      </c>
      <c r="B216" s="12">
        <v>8</v>
      </c>
      <c r="C216" s="26" t="s">
        <v>56</v>
      </c>
      <c r="D216" s="76" t="s">
        <v>55</v>
      </c>
      <c r="E216" s="84">
        <v>254</v>
      </c>
      <c r="F216" s="85">
        <v>248</v>
      </c>
      <c r="G216" s="187">
        <v>251</v>
      </c>
      <c r="H216" s="200">
        <f t="shared" si="12"/>
        <v>254</v>
      </c>
      <c r="I216" s="193">
        <f t="shared" si="13"/>
        <v>251</v>
      </c>
      <c r="J216" s="100"/>
      <c r="K216" s="119"/>
    </row>
    <row r="217" spans="1:14" ht="24.95" customHeight="1" x14ac:dyDescent="0.25">
      <c r="A217" s="16">
        <v>209</v>
      </c>
      <c r="B217" s="11">
        <v>1</v>
      </c>
      <c r="C217" s="24" t="s">
        <v>58</v>
      </c>
      <c r="D217" s="78" t="s">
        <v>57</v>
      </c>
      <c r="E217" s="80">
        <v>243</v>
      </c>
      <c r="F217" s="81">
        <v>256</v>
      </c>
      <c r="G217" s="186">
        <v>254</v>
      </c>
      <c r="H217" s="198">
        <f t="shared" si="12"/>
        <v>256</v>
      </c>
      <c r="I217" s="191">
        <f t="shared" si="13"/>
        <v>251</v>
      </c>
      <c r="J217" s="96">
        <f>SUM(LARGE(H217:H224,{1,2,3,4,5,6,7}))</f>
        <v>1809</v>
      </c>
      <c r="K217" s="103">
        <v>3</v>
      </c>
      <c r="N217">
        <f>H217+H219+H220+H221+H218+H223+H224</f>
        <v>1809</v>
      </c>
    </row>
    <row r="218" spans="1:14" ht="24.95" customHeight="1" x14ac:dyDescent="0.25">
      <c r="A218" s="17">
        <v>210</v>
      </c>
      <c r="B218" s="10">
        <v>2</v>
      </c>
      <c r="C218" s="25" t="s">
        <v>163</v>
      </c>
      <c r="D218" s="75" t="s">
        <v>57</v>
      </c>
      <c r="E218" s="82">
        <v>239</v>
      </c>
      <c r="F218" s="83">
        <v>239</v>
      </c>
      <c r="G218" s="86">
        <v>242</v>
      </c>
      <c r="H218" s="199">
        <f t="shared" si="12"/>
        <v>242</v>
      </c>
      <c r="I218" s="192">
        <f t="shared" si="13"/>
        <v>240</v>
      </c>
      <c r="J218" s="99"/>
      <c r="K218" s="118"/>
    </row>
    <row r="219" spans="1:14" ht="24.95" customHeight="1" x14ac:dyDescent="0.25">
      <c r="A219" s="17">
        <v>211</v>
      </c>
      <c r="B219" s="10">
        <v>3</v>
      </c>
      <c r="C219" s="25" t="s">
        <v>164</v>
      </c>
      <c r="D219" s="75" t="s">
        <v>57</v>
      </c>
      <c r="E219" s="82">
        <v>252</v>
      </c>
      <c r="F219" s="83">
        <v>245</v>
      </c>
      <c r="G219" s="86">
        <v>256</v>
      </c>
      <c r="H219" s="199">
        <f t="shared" si="12"/>
        <v>256</v>
      </c>
      <c r="I219" s="192">
        <f t="shared" si="13"/>
        <v>251</v>
      </c>
      <c r="J219" s="99"/>
      <c r="K219" s="118"/>
    </row>
    <row r="220" spans="1:14" ht="24.95" customHeight="1" x14ac:dyDescent="0.25">
      <c r="A220" s="17">
        <v>212</v>
      </c>
      <c r="B220" s="10">
        <v>4</v>
      </c>
      <c r="C220" s="25" t="s">
        <v>165</v>
      </c>
      <c r="D220" s="75" t="s">
        <v>57</v>
      </c>
      <c r="E220" s="82">
        <v>250</v>
      </c>
      <c r="F220" s="83">
        <v>246</v>
      </c>
      <c r="G220" s="86">
        <v>256</v>
      </c>
      <c r="H220" s="199">
        <f t="shared" si="12"/>
        <v>256</v>
      </c>
      <c r="I220" s="192">
        <f t="shared" si="13"/>
        <v>250.66666666666666</v>
      </c>
      <c r="J220" s="99"/>
      <c r="K220" s="118"/>
    </row>
    <row r="221" spans="1:14" ht="24.95" customHeight="1" x14ac:dyDescent="0.25">
      <c r="A221" s="17">
        <v>213</v>
      </c>
      <c r="B221" s="10">
        <v>5</v>
      </c>
      <c r="C221" s="25" t="s">
        <v>59</v>
      </c>
      <c r="D221" s="75" t="s">
        <v>57</v>
      </c>
      <c r="E221" s="82">
        <v>246</v>
      </c>
      <c r="F221" s="83">
        <v>0</v>
      </c>
      <c r="G221" s="86">
        <v>242</v>
      </c>
      <c r="H221" s="199">
        <f t="shared" si="12"/>
        <v>246</v>
      </c>
      <c r="I221" s="192">
        <f t="shared" si="13"/>
        <v>162.66666666666666</v>
      </c>
      <c r="J221" s="99"/>
      <c r="K221" s="118"/>
    </row>
    <row r="222" spans="1:14" ht="24.95" customHeight="1" x14ac:dyDescent="0.25">
      <c r="A222" s="17">
        <v>214</v>
      </c>
      <c r="B222" s="10">
        <v>6</v>
      </c>
      <c r="C222" s="25" t="s">
        <v>166</v>
      </c>
      <c r="D222" s="75" t="s">
        <v>57</v>
      </c>
      <c r="E222" s="82">
        <v>235</v>
      </c>
      <c r="F222" s="83">
        <v>240</v>
      </c>
      <c r="G222" s="86">
        <v>0</v>
      </c>
      <c r="H222" s="199">
        <f t="shared" si="12"/>
        <v>240</v>
      </c>
      <c r="I222" s="192">
        <f t="shared" si="13"/>
        <v>158.33333333333334</v>
      </c>
      <c r="J222" s="99"/>
      <c r="K222" s="118"/>
    </row>
    <row r="223" spans="1:14" ht="24.95" customHeight="1" x14ac:dyDescent="0.25">
      <c r="A223" s="17">
        <v>215</v>
      </c>
      <c r="B223" s="10">
        <v>7</v>
      </c>
      <c r="C223" s="25" t="s">
        <v>167</v>
      </c>
      <c r="D223" s="75" t="s">
        <v>57</v>
      </c>
      <c r="E223" s="82">
        <v>262</v>
      </c>
      <c r="F223" s="83">
        <v>269</v>
      </c>
      <c r="G223" s="86">
        <v>272</v>
      </c>
      <c r="H223" s="199">
        <f t="shared" si="12"/>
        <v>272</v>
      </c>
      <c r="I223" s="192">
        <f t="shared" si="13"/>
        <v>267.66666666666669</v>
      </c>
      <c r="J223" s="99"/>
      <c r="K223" s="118"/>
    </row>
    <row r="224" spans="1:14" ht="24.95" customHeight="1" thickBot="1" x14ac:dyDescent="0.3">
      <c r="A224" s="18">
        <v>216</v>
      </c>
      <c r="B224" s="12">
        <v>8</v>
      </c>
      <c r="C224" s="26" t="s">
        <v>168</v>
      </c>
      <c r="D224" s="76" t="s">
        <v>57</v>
      </c>
      <c r="E224" s="84">
        <v>281</v>
      </c>
      <c r="F224" s="85">
        <v>0</v>
      </c>
      <c r="G224" s="187">
        <v>250</v>
      </c>
      <c r="H224" s="200">
        <f t="shared" si="12"/>
        <v>281</v>
      </c>
      <c r="I224" s="193">
        <f t="shared" si="13"/>
        <v>177</v>
      </c>
      <c r="J224" s="100"/>
      <c r="K224" s="119"/>
    </row>
    <row r="225" spans="1:14" ht="24.95" customHeight="1" x14ac:dyDescent="0.25">
      <c r="A225" s="16">
        <v>217</v>
      </c>
      <c r="B225" s="11">
        <v>1</v>
      </c>
      <c r="C225" s="27" t="s">
        <v>169</v>
      </c>
      <c r="D225" s="78" t="s">
        <v>61</v>
      </c>
      <c r="E225" s="80">
        <v>247</v>
      </c>
      <c r="F225" s="81">
        <v>0</v>
      </c>
      <c r="G225" s="186">
        <v>240</v>
      </c>
      <c r="H225" s="198">
        <f t="shared" si="12"/>
        <v>247</v>
      </c>
      <c r="I225" s="191">
        <f t="shared" si="13"/>
        <v>162.33333333333334</v>
      </c>
      <c r="J225" s="96">
        <f>SUM(LARGE(H225:H232,{1,2,3,4,5,6,7}))</f>
        <v>1780</v>
      </c>
      <c r="K225" s="104">
        <v>8</v>
      </c>
      <c r="N225">
        <f>H225+H226+H227+H228+H229+H230+H232</f>
        <v>1780</v>
      </c>
    </row>
    <row r="226" spans="1:14" ht="24.95" customHeight="1" x14ac:dyDescent="0.25">
      <c r="A226" s="17">
        <v>218</v>
      </c>
      <c r="B226" s="10">
        <v>2</v>
      </c>
      <c r="C226" s="28" t="s">
        <v>62</v>
      </c>
      <c r="D226" s="75" t="s">
        <v>61</v>
      </c>
      <c r="E226" s="82">
        <v>0</v>
      </c>
      <c r="F226" s="83">
        <v>268</v>
      </c>
      <c r="G226" s="86">
        <v>0</v>
      </c>
      <c r="H226" s="199">
        <f t="shared" si="12"/>
        <v>268</v>
      </c>
      <c r="I226" s="192">
        <f t="shared" si="13"/>
        <v>89.333333333333329</v>
      </c>
      <c r="J226" s="99"/>
      <c r="K226" s="118"/>
    </row>
    <row r="227" spans="1:14" ht="24.95" customHeight="1" x14ac:dyDescent="0.25">
      <c r="A227" s="17">
        <v>219</v>
      </c>
      <c r="B227" s="10">
        <v>3</v>
      </c>
      <c r="C227" s="28" t="s">
        <v>170</v>
      </c>
      <c r="D227" s="75" t="s">
        <v>61</v>
      </c>
      <c r="E227" s="82">
        <v>251</v>
      </c>
      <c r="F227" s="83">
        <v>261</v>
      </c>
      <c r="G227" s="86">
        <v>253</v>
      </c>
      <c r="H227" s="199">
        <f t="shared" si="12"/>
        <v>261</v>
      </c>
      <c r="I227" s="192">
        <f t="shared" si="13"/>
        <v>255</v>
      </c>
      <c r="J227" s="99"/>
      <c r="K227" s="118"/>
    </row>
    <row r="228" spans="1:14" ht="24.95" customHeight="1" x14ac:dyDescent="0.25">
      <c r="A228" s="17">
        <v>220</v>
      </c>
      <c r="B228" s="10">
        <v>4</v>
      </c>
      <c r="C228" s="28" t="s">
        <v>171</v>
      </c>
      <c r="D228" s="75" t="s">
        <v>61</v>
      </c>
      <c r="E228" s="82">
        <v>265</v>
      </c>
      <c r="F228" s="83">
        <v>260</v>
      </c>
      <c r="G228" s="86">
        <v>235</v>
      </c>
      <c r="H228" s="199">
        <f t="shared" si="12"/>
        <v>265</v>
      </c>
      <c r="I228" s="192">
        <f t="shared" si="13"/>
        <v>253.33333333333334</v>
      </c>
      <c r="J228" s="99"/>
      <c r="K228" s="118"/>
    </row>
    <row r="229" spans="1:14" ht="24.95" customHeight="1" x14ac:dyDescent="0.25">
      <c r="A229" s="17">
        <v>221</v>
      </c>
      <c r="B229" s="10">
        <v>5</v>
      </c>
      <c r="C229" s="28" t="s">
        <v>63</v>
      </c>
      <c r="D229" s="75" t="s">
        <v>61</v>
      </c>
      <c r="E229" s="82">
        <v>255</v>
      </c>
      <c r="F229" s="83">
        <v>263</v>
      </c>
      <c r="G229" s="86">
        <v>249</v>
      </c>
      <c r="H229" s="199">
        <f t="shared" si="12"/>
        <v>263</v>
      </c>
      <c r="I229" s="192">
        <f t="shared" si="13"/>
        <v>255.66666666666666</v>
      </c>
      <c r="J229" s="99"/>
      <c r="K229" s="118"/>
    </row>
    <row r="230" spans="1:14" ht="24.95" customHeight="1" x14ac:dyDescent="0.25">
      <c r="A230" s="17">
        <v>222</v>
      </c>
      <c r="B230" s="10">
        <v>6</v>
      </c>
      <c r="C230" s="79" t="s">
        <v>172</v>
      </c>
      <c r="D230" s="75" t="s">
        <v>61</v>
      </c>
      <c r="E230" s="82">
        <v>215</v>
      </c>
      <c r="F230" s="83">
        <v>220</v>
      </c>
      <c r="G230" s="86">
        <v>219</v>
      </c>
      <c r="H230" s="199">
        <f t="shared" si="12"/>
        <v>220</v>
      </c>
      <c r="I230" s="192">
        <f t="shared" si="13"/>
        <v>218</v>
      </c>
      <c r="J230" s="99"/>
      <c r="K230" s="118"/>
    </row>
    <row r="231" spans="1:14" ht="24.95" customHeight="1" x14ac:dyDescent="0.25">
      <c r="A231" s="17">
        <v>223</v>
      </c>
      <c r="B231" s="10">
        <v>7</v>
      </c>
      <c r="C231" s="28" t="s">
        <v>64</v>
      </c>
      <c r="D231" s="75" t="s">
        <v>61</v>
      </c>
      <c r="E231" s="82">
        <v>0</v>
      </c>
      <c r="F231" s="83">
        <v>0</v>
      </c>
      <c r="G231" s="86">
        <v>182</v>
      </c>
      <c r="H231" s="199">
        <f t="shared" si="12"/>
        <v>182</v>
      </c>
      <c r="I231" s="192">
        <f t="shared" si="13"/>
        <v>60.666666666666664</v>
      </c>
      <c r="J231" s="99"/>
      <c r="K231" s="118"/>
    </row>
    <row r="232" spans="1:14" ht="24.95" customHeight="1" thickBot="1" x14ac:dyDescent="0.3">
      <c r="A232" s="18">
        <v>224</v>
      </c>
      <c r="B232" s="12">
        <v>8</v>
      </c>
      <c r="C232" s="29" t="s">
        <v>173</v>
      </c>
      <c r="D232" s="76" t="s">
        <v>61</v>
      </c>
      <c r="E232" s="84">
        <v>248</v>
      </c>
      <c r="F232" s="85">
        <v>242</v>
      </c>
      <c r="G232" s="187">
        <v>256</v>
      </c>
      <c r="H232" s="200">
        <f t="shared" si="12"/>
        <v>256</v>
      </c>
      <c r="I232" s="193">
        <f t="shared" si="13"/>
        <v>248.66666666666666</v>
      </c>
      <c r="J232" s="100"/>
      <c r="K232" s="119"/>
    </row>
    <row r="233" spans="1:14" x14ac:dyDescent="0.3">
      <c r="A233" s="20"/>
      <c r="B233" s="15"/>
      <c r="C233" s="67"/>
      <c r="D233" s="68"/>
      <c r="E233" s="62"/>
      <c r="F233" s="62"/>
      <c r="G233" s="62"/>
      <c r="H233" s="62"/>
      <c r="I233" s="62"/>
      <c r="J233" s="101"/>
    </row>
    <row r="234" spans="1:14" x14ac:dyDescent="0.3">
      <c r="A234" s="110" t="s">
        <v>20</v>
      </c>
      <c r="B234" s="131"/>
      <c r="C234" s="132"/>
      <c r="D234" s="133"/>
      <c r="E234" s="134"/>
      <c r="F234" s="134"/>
      <c r="G234" s="134"/>
      <c r="H234" s="134"/>
      <c r="I234" s="134"/>
      <c r="J234" s="135"/>
    </row>
    <row r="235" spans="1:14" ht="46.9" customHeight="1" x14ac:dyDescent="0.3">
      <c r="A235" s="110" t="s">
        <v>21</v>
      </c>
      <c r="B235" s="131"/>
      <c r="C235" s="132"/>
      <c r="D235" s="133"/>
      <c r="E235" s="134"/>
      <c r="F235" s="134"/>
      <c r="G235" s="70" t="s">
        <v>282</v>
      </c>
      <c r="H235" s="134"/>
      <c r="I235" s="134"/>
      <c r="J235" s="135"/>
    </row>
    <row r="236" spans="1:14" x14ac:dyDescent="0.3">
      <c r="A236" s="130"/>
      <c r="B236" s="131"/>
      <c r="C236" s="132"/>
      <c r="D236" s="133"/>
      <c r="E236" s="134"/>
      <c r="F236" s="134"/>
      <c r="G236" s="134"/>
      <c r="H236" s="134"/>
      <c r="I236" s="134"/>
      <c r="J236" s="135"/>
    </row>
    <row r="237" spans="1:14" x14ac:dyDescent="0.3">
      <c r="A237" s="130"/>
      <c r="B237" s="131"/>
      <c r="C237" s="132"/>
      <c r="D237" s="133"/>
      <c r="E237" s="134"/>
      <c r="F237" s="134"/>
      <c r="G237" s="134"/>
      <c r="H237" s="134"/>
      <c r="I237" s="134"/>
      <c r="J237" s="135"/>
    </row>
    <row r="238" spans="1:14" x14ac:dyDescent="0.3">
      <c r="A238" s="130"/>
      <c r="B238" s="131"/>
      <c r="C238" s="132"/>
      <c r="D238" s="133"/>
      <c r="E238" s="134"/>
      <c r="F238" s="134"/>
      <c r="G238" s="134"/>
      <c r="H238" s="134"/>
      <c r="I238" s="134"/>
      <c r="J238" s="135"/>
    </row>
    <row r="239" spans="1:14" x14ac:dyDescent="0.3">
      <c r="A239" s="130"/>
      <c r="B239" s="131"/>
      <c r="C239" s="132"/>
      <c r="D239" s="133"/>
      <c r="E239" s="134"/>
      <c r="F239" s="134"/>
      <c r="G239" s="134"/>
      <c r="H239" s="134"/>
      <c r="I239" s="134"/>
      <c r="J239" s="135"/>
    </row>
    <row r="240" spans="1:14" x14ac:dyDescent="0.3">
      <c r="A240" s="130"/>
      <c r="B240" s="131"/>
      <c r="C240" s="132"/>
      <c r="D240" s="133"/>
      <c r="E240" s="134"/>
      <c r="F240" s="134"/>
      <c r="G240" s="134"/>
      <c r="H240" s="134"/>
      <c r="I240" s="134"/>
      <c r="J240" s="135"/>
    </row>
    <row r="241" spans="1:10" x14ac:dyDescent="0.3">
      <c r="A241" s="130"/>
      <c r="B241" s="131"/>
      <c r="C241" s="132"/>
      <c r="D241" s="133"/>
      <c r="E241" s="134"/>
      <c r="F241" s="134"/>
      <c r="G241" s="134"/>
      <c r="H241" s="134"/>
      <c r="I241" s="134"/>
      <c r="J241" s="135"/>
    </row>
    <row r="242" spans="1:10" x14ac:dyDescent="0.3">
      <c r="A242" s="130"/>
      <c r="B242" s="131"/>
      <c r="C242" s="132"/>
      <c r="D242" s="133"/>
      <c r="E242" s="134"/>
      <c r="F242" s="134"/>
      <c r="G242" s="134"/>
      <c r="H242" s="134"/>
      <c r="I242" s="134"/>
      <c r="J242" s="135"/>
    </row>
    <row r="243" spans="1:10" x14ac:dyDescent="0.3">
      <c r="A243" s="130"/>
      <c r="B243" s="131"/>
      <c r="C243" s="132"/>
      <c r="D243" s="133"/>
      <c r="E243" s="134"/>
      <c r="F243" s="134"/>
      <c r="G243" s="134"/>
      <c r="H243" s="134"/>
      <c r="I243" s="134"/>
      <c r="J243" s="135"/>
    </row>
    <row r="244" spans="1:10" x14ac:dyDescent="0.3">
      <c r="A244" s="130"/>
      <c r="B244" s="131"/>
      <c r="C244" s="132"/>
      <c r="D244" s="133"/>
      <c r="E244" s="134"/>
      <c r="F244" s="134"/>
      <c r="G244" s="134"/>
      <c r="H244" s="134"/>
      <c r="I244" s="134"/>
      <c r="J244" s="135"/>
    </row>
    <row r="245" spans="1:10" x14ac:dyDescent="0.3">
      <c r="A245" s="130"/>
      <c r="B245" s="131"/>
      <c r="C245" s="132"/>
      <c r="D245" s="133"/>
      <c r="E245" s="134"/>
      <c r="F245" s="134"/>
      <c r="G245" s="134"/>
      <c r="H245" s="134"/>
      <c r="I245" s="134"/>
      <c r="J245" s="135"/>
    </row>
    <row r="246" spans="1:10" x14ac:dyDescent="0.3">
      <c r="A246" s="130"/>
      <c r="B246" s="131"/>
      <c r="C246" s="132"/>
      <c r="D246" s="133"/>
      <c r="E246" s="134"/>
      <c r="F246" s="134"/>
      <c r="G246" s="134"/>
      <c r="H246" s="134"/>
      <c r="I246" s="134"/>
      <c r="J246" s="135"/>
    </row>
    <row r="247" spans="1:10" x14ac:dyDescent="0.3">
      <c r="A247" s="130"/>
      <c r="B247" s="131"/>
      <c r="C247" s="132"/>
      <c r="D247" s="133"/>
      <c r="E247" s="134"/>
      <c r="F247" s="134"/>
      <c r="G247" s="134"/>
      <c r="H247" s="134"/>
      <c r="I247" s="134"/>
      <c r="J247" s="135"/>
    </row>
    <row r="248" spans="1:10" x14ac:dyDescent="0.3">
      <c r="A248" s="130"/>
      <c r="B248" s="131"/>
      <c r="C248" s="132"/>
      <c r="D248" s="133"/>
      <c r="E248" s="134"/>
      <c r="F248" s="134"/>
      <c r="G248" s="134"/>
      <c r="H248" s="134"/>
      <c r="I248" s="134"/>
      <c r="J248" s="135"/>
    </row>
    <row r="249" spans="1:10" x14ac:dyDescent="0.3">
      <c r="A249" s="130"/>
      <c r="B249" s="131"/>
      <c r="C249" s="132"/>
      <c r="D249" s="133"/>
      <c r="E249" s="134"/>
      <c r="F249" s="134"/>
      <c r="G249" s="134"/>
      <c r="H249" s="134"/>
      <c r="I249" s="134"/>
      <c r="J249" s="135"/>
    </row>
    <row r="250" spans="1:10" x14ac:dyDescent="0.3">
      <c r="A250" s="130"/>
      <c r="B250" s="131"/>
      <c r="C250" s="132"/>
      <c r="D250" s="133"/>
      <c r="E250" s="134"/>
      <c r="F250" s="134"/>
      <c r="G250" s="134"/>
      <c r="H250" s="134"/>
      <c r="I250" s="134"/>
      <c r="J250" s="135"/>
    </row>
    <row r="251" spans="1:10" x14ac:dyDescent="0.3">
      <c r="A251" s="130"/>
      <c r="B251" s="131"/>
      <c r="C251" s="132"/>
      <c r="D251" s="133"/>
      <c r="E251" s="134"/>
      <c r="F251" s="134"/>
      <c r="G251" s="134"/>
      <c r="H251" s="134"/>
      <c r="I251" s="134"/>
      <c r="J251" s="135"/>
    </row>
    <row r="252" spans="1:10" x14ac:dyDescent="0.3">
      <c r="A252" s="130"/>
      <c r="B252" s="131"/>
      <c r="C252" s="132"/>
      <c r="D252" s="133"/>
      <c r="E252" s="134"/>
      <c r="F252" s="134"/>
      <c r="G252" s="134"/>
      <c r="H252" s="134"/>
      <c r="I252" s="134"/>
      <c r="J252" s="135"/>
    </row>
    <row r="253" spans="1:10" x14ac:dyDescent="0.3">
      <c r="A253" s="130"/>
      <c r="B253" s="131"/>
      <c r="C253" s="132"/>
      <c r="D253" s="133"/>
      <c r="E253" s="134"/>
      <c r="F253" s="134"/>
      <c r="G253" s="134"/>
      <c r="H253" s="134"/>
      <c r="I253" s="134"/>
      <c r="J253" s="135"/>
    </row>
    <row r="254" spans="1:10" x14ac:dyDescent="0.3">
      <c r="A254" s="130"/>
      <c r="B254" s="131"/>
      <c r="C254" s="132"/>
      <c r="D254" s="133"/>
      <c r="E254" s="134"/>
      <c r="F254" s="134"/>
      <c r="G254" s="134"/>
      <c r="H254" s="134"/>
      <c r="I254" s="134"/>
      <c r="J254" s="135"/>
    </row>
    <row r="255" spans="1:10" x14ac:dyDescent="0.3">
      <c r="A255" s="130"/>
      <c r="B255" s="131"/>
      <c r="C255" s="132"/>
      <c r="D255" s="133"/>
      <c r="E255" s="134"/>
      <c r="F255" s="134"/>
      <c r="G255" s="134"/>
      <c r="H255" s="134"/>
      <c r="I255" s="134"/>
      <c r="J255" s="135"/>
    </row>
    <row r="256" spans="1:10" x14ac:dyDescent="0.3">
      <c r="A256" s="130"/>
      <c r="B256" s="131"/>
      <c r="C256" s="132"/>
      <c r="D256" s="133"/>
      <c r="E256" s="134"/>
      <c r="F256" s="134"/>
      <c r="G256" s="134"/>
      <c r="H256" s="134"/>
      <c r="I256" s="134"/>
      <c r="J256" s="135"/>
    </row>
    <row r="257" spans="1:10" x14ac:dyDescent="0.3">
      <c r="A257" s="130"/>
      <c r="B257" s="131"/>
      <c r="C257" s="132"/>
      <c r="D257" s="133"/>
      <c r="E257" s="134"/>
      <c r="F257" s="134"/>
      <c r="G257" s="134"/>
      <c r="H257" s="134"/>
      <c r="I257" s="134"/>
      <c r="J257" s="135"/>
    </row>
    <row r="258" spans="1:10" x14ac:dyDescent="0.3">
      <c r="A258" s="124"/>
      <c r="B258" s="125"/>
      <c r="C258" s="126"/>
      <c r="D258" s="127"/>
      <c r="E258" s="128"/>
      <c r="F258" s="128"/>
      <c r="G258" s="128"/>
      <c r="H258" s="128"/>
      <c r="I258" s="128"/>
      <c r="J258" s="129"/>
    </row>
  </sheetData>
  <autoFilter ref="A8:J233">
    <sortState ref="A41:K48">
      <sortCondition ref="D8:D312"/>
    </sortState>
  </autoFilter>
  <mergeCells count="12">
    <mergeCell ref="A6:A7"/>
    <mergeCell ref="B2:J2"/>
    <mergeCell ref="B1:J1"/>
    <mergeCell ref="B3:J3"/>
    <mergeCell ref="E6:G6"/>
    <mergeCell ref="B6:B7"/>
    <mergeCell ref="C6:C7"/>
    <mergeCell ref="D6:D7"/>
    <mergeCell ref="H6:H7"/>
    <mergeCell ref="I6:I7"/>
    <mergeCell ref="J6:J7"/>
    <mergeCell ref="A4:C4"/>
  </mergeCells>
  <conditionalFormatting sqref="H25:H32">
    <cfRule type="duplicateValues" dxfId="27" priority="40"/>
  </conditionalFormatting>
  <conditionalFormatting sqref="H33:H40">
    <cfRule type="duplicateValues" dxfId="26" priority="39"/>
  </conditionalFormatting>
  <conditionalFormatting sqref="H41:H48">
    <cfRule type="duplicateValues" dxfId="25" priority="38"/>
  </conditionalFormatting>
  <conditionalFormatting sqref="H49:H56">
    <cfRule type="duplicateValues" dxfId="24" priority="36"/>
  </conditionalFormatting>
  <conditionalFormatting sqref="H57:H64">
    <cfRule type="duplicateValues" dxfId="23" priority="35"/>
  </conditionalFormatting>
  <conditionalFormatting sqref="H65:H72">
    <cfRule type="duplicateValues" dxfId="22" priority="33"/>
  </conditionalFormatting>
  <conditionalFormatting sqref="H73:H80">
    <cfRule type="duplicateValues" dxfId="21" priority="32"/>
  </conditionalFormatting>
  <conditionalFormatting sqref="H81:H88">
    <cfRule type="duplicateValues" dxfId="20" priority="31"/>
  </conditionalFormatting>
  <conditionalFormatting sqref="H89:H96">
    <cfRule type="duplicateValues" dxfId="19" priority="29"/>
  </conditionalFormatting>
  <conditionalFormatting sqref="H97:H104">
    <cfRule type="duplicateValues" dxfId="18" priority="28"/>
  </conditionalFormatting>
  <conditionalFormatting sqref="H105:H112">
    <cfRule type="duplicateValues" dxfId="17" priority="27"/>
  </conditionalFormatting>
  <conditionalFormatting sqref="H113:H120">
    <cfRule type="duplicateValues" dxfId="16" priority="26"/>
  </conditionalFormatting>
  <conditionalFormatting sqref="H121:H128">
    <cfRule type="duplicateValues" dxfId="15" priority="24"/>
  </conditionalFormatting>
  <conditionalFormatting sqref="H129:H136">
    <cfRule type="duplicateValues" dxfId="14" priority="23"/>
  </conditionalFormatting>
  <conditionalFormatting sqref="H137:H144">
    <cfRule type="duplicateValues" dxfId="13" priority="22"/>
  </conditionalFormatting>
  <conditionalFormatting sqref="H145:H160">
    <cfRule type="duplicateValues" dxfId="12" priority="20"/>
  </conditionalFormatting>
  <conditionalFormatting sqref="H161:H168">
    <cfRule type="duplicateValues" dxfId="11" priority="19"/>
  </conditionalFormatting>
  <conditionalFormatting sqref="H169:H176">
    <cfRule type="duplicateValues" dxfId="10" priority="18"/>
  </conditionalFormatting>
  <conditionalFormatting sqref="H177:H184">
    <cfRule type="duplicateValues" dxfId="9" priority="17"/>
  </conditionalFormatting>
  <conditionalFormatting sqref="H185:H192">
    <cfRule type="duplicateValues" dxfId="8" priority="16"/>
  </conditionalFormatting>
  <conditionalFormatting sqref="H193:H200">
    <cfRule type="duplicateValues" dxfId="7" priority="15"/>
  </conditionalFormatting>
  <conditionalFormatting sqref="H201:H208">
    <cfRule type="duplicateValues" dxfId="6" priority="14"/>
  </conditionalFormatting>
  <conditionalFormatting sqref="H209:H216">
    <cfRule type="duplicateValues" dxfId="5" priority="13"/>
  </conditionalFormatting>
  <conditionalFormatting sqref="H217:H224">
    <cfRule type="duplicateValues" dxfId="4" priority="12"/>
  </conditionalFormatting>
  <conditionalFormatting sqref="H225:H232">
    <cfRule type="duplicateValues" dxfId="3" priority="11"/>
  </conditionalFormatting>
  <conditionalFormatting sqref="H233:H1048576 H1:H24">
    <cfRule type="duplicateValues" dxfId="2" priority="41"/>
  </conditionalFormatting>
  <pageMargins left="0.11811023622047245" right="0.11811023622047245" top="0.55118110236220474" bottom="0.35433070866141736" header="0.31496062992125984" footer="0.31496062992125984"/>
  <pageSetup paperSize="9" scale="66" orientation="portrait" r:id="rId1"/>
  <rowBreaks count="5" manualBreakCount="5">
    <brk id="48" max="10" man="1"/>
    <brk id="88" max="10" man="1"/>
    <brk id="128" max="16383" man="1"/>
    <brk id="168" max="10" man="1"/>
    <brk id="208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9"/>
  <sheetViews>
    <sheetView view="pageBreakPreview" topLeftCell="A136" zoomScaleNormal="100" zoomScaleSheetLayoutView="100" workbookViewId="0">
      <selection activeCell="C171" sqref="C171"/>
    </sheetView>
  </sheetViews>
  <sheetFormatPr defaultRowHeight="15" x14ac:dyDescent="0.25"/>
  <cols>
    <col min="1" max="1" width="6.85546875" customWidth="1"/>
    <col min="2" max="2" width="27.140625" style="6" customWidth="1"/>
    <col min="3" max="3" width="25.140625" style="146" customWidth="1"/>
    <col min="4" max="4" width="10.140625" bestFit="1" customWidth="1"/>
    <col min="6" max="6" width="8.7109375" customWidth="1"/>
    <col min="7" max="7" width="11.140625" style="8" customWidth="1"/>
    <col min="8" max="8" width="9.42578125" style="3" customWidth="1"/>
    <col min="9" max="9" width="10.42578125" style="3" hidden="1" customWidth="1"/>
    <col min="10" max="10" width="9.85546875" style="3" customWidth="1"/>
    <col min="11" max="11" width="0" hidden="1" customWidth="1"/>
    <col min="12" max="12" width="0" style="3" hidden="1" customWidth="1"/>
  </cols>
  <sheetData>
    <row r="1" spans="1:24" ht="20.25" x14ac:dyDescent="0.3">
      <c r="A1" s="148"/>
      <c r="B1" s="175" t="s">
        <v>0</v>
      </c>
      <c r="C1" s="175"/>
      <c r="D1" s="175"/>
      <c r="E1" s="175"/>
      <c r="F1" s="175"/>
      <c r="G1" s="175"/>
      <c r="H1" s="175"/>
      <c r="I1" s="175"/>
      <c r="J1" s="175"/>
    </row>
    <row r="2" spans="1:24" s="1" customFormat="1" ht="26.45" customHeight="1" x14ac:dyDescent="0.25">
      <c r="A2" s="149"/>
      <c r="B2" s="149"/>
      <c r="C2" s="150" t="s">
        <v>2</v>
      </c>
      <c r="D2" s="150"/>
      <c r="E2" s="150"/>
      <c r="F2" s="150"/>
      <c r="G2" s="150"/>
      <c r="H2" s="150"/>
      <c r="I2" s="150"/>
      <c r="J2" s="150"/>
      <c r="K2" s="123"/>
      <c r="L2" s="4"/>
    </row>
    <row r="3" spans="1:24" s="1" customFormat="1" ht="27.6" customHeight="1" x14ac:dyDescent="0.25">
      <c r="A3" s="149"/>
      <c r="B3" s="149"/>
      <c r="C3" s="176" t="s">
        <v>11</v>
      </c>
      <c r="D3" s="176"/>
      <c r="E3" s="176"/>
      <c r="F3" s="149"/>
      <c r="G3" s="149"/>
      <c r="H3" s="149"/>
      <c r="I3" s="149"/>
      <c r="J3" s="149"/>
      <c r="L3" s="69"/>
      <c r="P3" s="121"/>
      <c r="Q3" s="121"/>
      <c r="R3" s="121"/>
      <c r="S3" s="121"/>
      <c r="T3" s="121"/>
      <c r="U3" s="121"/>
      <c r="V3" s="121"/>
      <c r="W3" s="121"/>
      <c r="X3" s="121"/>
    </row>
    <row r="4" spans="1:24" s="1" customFormat="1" ht="28.5" customHeight="1" x14ac:dyDescent="0.25">
      <c r="A4" s="177">
        <v>45428</v>
      </c>
      <c r="B4" s="177"/>
      <c r="C4" s="151"/>
      <c r="D4" s="149"/>
      <c r="E4" s="152"/>
      <c r="F4" s="152"/>
      <c r="G4" s="149"/>
      <c r="H4" s="152" t="s">
        <v>277</v>
      </c>
      <c r="I4" s="153"/>
      <c r="J4" s="153"/>
      <c r="K4" s="112"/>
      <c r="L4" s="4"/>
    </row>
    <row r="5" spans="1:24" ht="45" customHeight="1" x14ac:dyDescent="0.25">
      <c r="A5" s="182" t="s">
        <v>3</v>
      </c>
      <c r="B5" s="182" t="s">
        <v>5</v>
      </c>
      <c r="C5" s="182" t="s">
        <v>4</v>
      </c>
      <c r="D5" s="182" t="s">
        <v>6</v>
      </c>
      <c r="E5" s="182"/>
      <c r="F5" s="182"/>
      <c r="G5" s="179" t="s">
        <v>7</v>
      </c>
      <c r="H5" s="179" t="s">
        <v>8</v>
      </c>
      <c r="I5" s="178" t="s">
        <v>12</v>
      </c>
      <c r="J5" s="179" t="s">
        <v>11</v>
      </c>
      <c r="K5" s="178" t="s">
        <v>12</v>
      </c>
      <c r="L5" s="181" t="s">
        <v>14</v>
      </c>
    </row>
    <row r="6" spans="1:24" ht="21" customHeight="1" x14ac:dyDescent="0.25">
      <c r="A6" s="182"/>
      <c r="B6" s="182"/>
      <c r="C6" s="182"/>
      <c r="D6" s="7">
        <v>1</v>
      </c>
      <c r="E6" s="7">
        <v>2</v>
      </c>
      <c r="F6" s="7">
        <v>3</v>
      </c>
      <c r="G6" s="179"/>
      <c r="H6" s="179"/>
      <c r="I6" s="178"/>
      <c r="J6" s="180"/>
      <c r="K6" s="178"/>
      <c r="L6" s="181"/>
    </row>
    <row r="7" spans="1:24" x14ac:dyDescent="0.25">
      <c r="A7" s="49"/>
      <c r="B7" s="50">
        <v>3</v>
      </c>
      <c r="C7" s="50">
        <v>4</v>
      </c>
      <c r="D7" s="51">
        <v>5</v>
      </c>
      <c r="E7" s="51">
        <v>6</v>
      </c>
      <c r="F7" s="51">
        <v>7</v>
      </c>
      <c r="G7" s="52">
        <v>8</v>
      </c>
      <c r="H7" s="53">
        <v>9</v>
      </c>
      <c r="I7" s="53"/>
      <c r="J7" s="52">
        <v>10</v>
      </c>
      <c r="K7" s="2">
        <v>12</v>
      </c>
      <c r="L7" s="2"/>
    </row>
    <row r="8" spans="1:24" s="45" customFormat="1" ht="24.95" customHeight="1" x14ac:dyDescent="0.3">
      <c r="A8" s="136">
        <v>1</v>
      </c>
      <c r="B8" s="138" t="s">
        <v>109</v>
      </c>
      <c r="C8" s="143" t="s">
        <v>73</v>
      </c>
      <c r="D8" s="46">
        <v>288</v>
      </c>
      <c r="E8" s="46">
        <v>290</v>
      </c>
      <c r="F8" s="46">
        <v>289</v>
      </c>
      <c r="G8" s="42">
        <f t="shared" ref="G8:G69" si="0">MAX(D8:F8)</f>
        <v>290</v>
      </c>
      <c r="H8" s="43"/>
      <c r="I8" s="43">
        <f t="shared" ref="I8:I69" si="1">G8+H8</f>
        <v>290</v>
      </c>
      <c r="J8" s="140">
        <f>RANK(G8,$G$8:$G$229)</f>
        <v>1</v>
      </c>
      <c r="K8" s="47"/>
      <c r="L8" s="42"/>
    </row>
    <row r="9" spans="1:24" s="45" customFormat="1" ht="24.95" customHeight="1" x14ac:dyDescent="0.3">
      <c r="A9" s="136">
        <v>2</v>
      </c>
      <c r="B9" s="139" t="s">
        <v>36</v>
      </c>
      <c r="C9" s="143" t="s">
        <v>27</v>
      </c>
      <c r="D9" s="46">
        <v>282</v>
      </c>
      <c r="E9" s="46">
        <v>287</v>
      </c>
      <c r="F9" s="46">
        <v>0</v>
      </c>
      <c r="G9" s="42">
        <f t="shared" si="0"/>
        <v>287</v>
      </c>
      <c r="H9" s="43"/>
      <c r="I9" s="43">
        <f t="shared" si="1"/>
        <v>287</v>
      </c>
      <c r="J9" s="140">
        <f>RANK(G9,$G$8:$G$229)</f>
        <v>2</v>
      </c>
      <c r="K9" s="47"/>
      <c r="L9" s="42"/>
    </row>
    <row r="10" spans="1:24" s="45" customFormat="1" ht="24.95" customHeight="1" x14ac:dyDescent="0.25">
      <c r="A10" s="42">
        <v>3</v>
      </c>
      <c r="B10" s="137" t="s">
        <v>40</v>
      </c>
      <c r="C10" s="143" t="s">
        <v>37</v>
      </c>
      <c r="D10" s="141">
        <v>0</v>
      </c>
      <c r="E10" s="141">
        <v>285</v>
      </c>
      <c r="F10" s="141">
        <v>0</v>
      </c>
      <c r="G10" s="42">
        <f t="shared" si="0"/>
        <v>285</v>
      </c>
      <c r="H10" s="142"/>
      <c r="I10" s="142">
        <f t="shared" si="1"/>
        <v>285</v>
      </c>
      <c r="J10" s="136">
        <f>RANK(G10,$G$8:$G$229)</f>
        <v>3</v>
      </c>
      <c r="K10" s="47"/>
      <c r="L10" s="42"/>
    </row>
    <row r="11" spans="1:24" s="45" customFormat="1" ht="24.95" customHeight="1" x14ac:dyDescent="0.25">
      <c r="A11" s="41">
        <v>4</v>
      </c>
      <c r="B11" s="54" t="s">
        <v>79</v>
      </c>
      <c r="C11" s="144" t="s">
        <v>23</v>
      </c>
      <c r="D11" s="46">
        <v>280</v>
      </c>
      <c r="E11" s="46">
        <v>284</v>
      </c>
      <c r="F11" s="46">
        <v>270</v>
      </c>
      <c r="G11" s="42">
        <f t="shared" si="0"/>
        <v>284</v>
      </c>
      <c r="H11" s="5">
        <f>AVERAGE(D11:F11)</f>
        <v>278</v>
      </c>
      <c r="I11" s="43">
        <f t="shared" si="1"/>
        <v>562</v>
      </c>
      <c r="J11" s="41">
        <f>RANK(G11,$G$8:$G$229)</f>
        <v>4</v>
      </c>
      <c r="K11" s="47"/>
      <c r="L11" s="42"/>
    </row>
    <row r="12" spans="1:24" s="45" customFormat="1" ht="24.95" customHeight="1" x14ac:dyDescent="0.25">
      <c r="A12" s="41">
        <v>5</v>
      </c>
      <c r="B12" s="55" t="s">
        <v>125</v>
      </c>
      <c r="C12" s="144" t="s">
        <v>49</v>
      </c>
      <c r="D12" s="46">
        <v>273</v>
      </c>
      <c r="E12" s="46">
        <v>255</v>
      </c>
      <c r="F12" s="46">
        <v>284</v>
      </c>
      <c r="G12" s="42">
        <f t="shared" si="0"/>
        <v>284</v>
      </c>
      <c r="H12" s="5">
        <f>AVERAGE(D12:F12)</f>
        <v>270.66666666666669</v>
      </c>
      <c r="I12" s="43">
        <f t="shared" si="1"/>
        <v>554.66666666666674</v>
      </c>
      <c r="J12" s="41">
        <f>RANK(G12,$G$8:$G$229)+1</f>
        <v>5</v>
      </c>
      <c r="K12" s="47"/>
      <c r="L12" s="42"/>
    </row>
    <row r="13" spans="1:24" s="45" customFormat="1" ht="24.95" customHeight="1" x14ac:dyDescent="0.25">
      <c r="A13" s="41">
        <v>6</v>
      </c>
      <c r="B13" s="57" t="s">
        <v>24</v>
      </c>
      <c r="C13" s="144" t="s">
        <v>33</v>
      </c>
      <c r="D13" s="46">
        <v>276</v>
      </c>
      <c r="E13" s="46">
        <v>281</v>
      </c>
      <c r="F13" s="46">
        <v>0</v>
      </c>
      <c r="G13" s="42">
        <f t="shared" si="0"/>
        <v>281</v>
      </c>
      <c r="H13" s="5">
        <f>AVERAGE(D13:F13)</f>
        <v>185.66666666666666</v>
      </c>
      <c r="I13" s="43">
        <f t="shared" si="1"/>
        <v>466.66666666666663</v>
      </c>
      <c r="J13" s="41">
        <f>RANK(G13,$G$8:$G$229)</f>
        <v>6</v>
      </c>
      <c r="K13" s="47"/>
      <c r="L13" s="42"/>
    </row>
    <row r="14" spans="1:24" s="45" customFormat="1" ht="24.95" customHeight="1" x14ac:dyDescent="0.25">
      <c r="A14" s="41">
        <v>7</v>
      </c>
      <c r="B14" s="55" t="s">
        <v>168</v>
      </c>
      <c r="C14" s="144" t="s">
        <v>57</v>
      </c>
      <c r="D14" s="46">
        <v>281</v>
      </c>
      <c r="E14" s="46">
        <v>0</v>
      </c>
      <c r="F14" s="46">
        <v>250</v>
      </c>
      <c r="G14" s="42">
        <f t="shared" si="0"/>
        <v>281</v>
      </c>
      <c r="H14" s="5">
        <f>AVERAGE(D14:F14)</f>
        <v>177</v>
      </c>
      <c r="I14" s="43">
        <f t="shared" si="1"/>
        <v>458</v>
      </c>
      <c r="J14" s="41">
        <f>RANK(G14,$G$8:$G$229)+1</f>
        <v>7</v>
      </c>
      <c r="K14" s="47"/>
      <c r="L14" s="42"/>
    </row>
    <row r="15" spans="1:24" s="45" customFormat="1" ht="24.95" customHeight="1" x14ac:dyDescent="0.25">
      <c r="A15" s="41">
        <v>8</v>
      </c>
      <c r="B15" s="54" t="s">
        <v>94</v>
      </c>
      <c r="C15" s="144" t="s">
        <v>87</v>
      </c>
      <c r="D15" s="46">
        <v>264</v>
      </c>
      <c r="E15" s="46">
        <v>276</v>
      </c>
      <c r="F15" s="46">
        <v>275</v>
      </c>
      <c r="G15" s="42">
        <f t="shared" si="0"/>
        <v>276</v>
      </c>
      <c r="H15" s="43"/>
      <c r="I15" s="43">
        <f t="shared" si="1"/>
        <v>276</v>
      </c>
      <c r="J15" s="41">
        <f t="shared" ref="J15:J20" si="2">RANK(G15,$G$8:$G$229)</f>
        <v>8</v>
      </c>
      <c r="K15" s="47"/>
      <c r="L15" s="42"/>
    </row>
    <row r="16" spans="1:24" s="45" customFormat="1" ht="24.95" customHeight="1" x14ac:dyDescent="0.25">
      <c r="A16" s="41">
        <v>9</v>
      </c>
      <c r="B16" s="55" t="s">
        <v>124</v>
      </c>
      <c r="C16" s="144" t="s">
        <v>49</v>
      </c>
      <c r="D16" s="46">
        <v>268</v>
      </c>
      <c r="E16" s="46">
        <v>275</v>
      </c>
      <c r="F16" s="46">
        <v>275</v>
      </c>
      <c r="G16" s="42">
        <f t="shared" si="0"/>
        <v>275</v>
      </c>
      <c r="H16" s="43"/>
      <c r="I16" s="43">
        <f t="shared" si="1"/>
        <v>275</v>
      </c>
      <c r="J16" s="41">
        <f t="shared" si="2"/>
        <v>9</v>
      </c>
      <c r="K16" s="47"/>
      <c r="L16" s="42"/>
    </row>
    <row r="17" spans="1:12" s="45" customFormat="1" ht="24.95" customHeight="1" x14ac:dyDescent="0.25">
      <c r="A17" s="41">
        <v>10</v>
      </c>
      <c r="B17" s="54" t="s">
        <v>80</v>
      </c>
      <c r="C17" s="144" t="s">
        <v>23</v>
      </c>
      <c r="D17" s="46">
        <v>261</v>
      </c>
      <c r="E17" s="46">
        <v>263</v>
      </c>
      <c r="F17" s="46">
        <v>274</v>
      </c>
      <c r="G17" s="42">
        <f t="shared" si="0"/>
        <v>274</v>
      </c>
      <c r="H17" s="43"/>
      <c r="I17" s="43">
        <f t="shared" si="1"/>
        <v>274</v>
      </c>
      <c r="J17" s="41">
        <f t="shared" si="2"/>
        <v>10</v>
      </c>
      <c r="K17" s="44" t="e">
        <f>$G17+$H17/#REF!</f>
        <v>#REF!</v>
      </c>
      <c r="L17" s="42"/>
    </row>
    <row r="18" spans="1:12" s="45" customFormat="1" ht="24.95" customHeight="1" x14ac:dyDescent="0.25">
      <c r="A18" s="41">
        <v>11</v>
      </c>
      <c r="B18" s="56" t="s">
        <v>241</v>
      </c>
      <c r="C18" s="144" t="s">
        <v>236</v>
      </c>
      <c r="D18" s="48">
        <v>270</v>
      </c>
      <c r="E18" s="48">
        <v>255</v>
      </c>
      <c r="F18" s="46">
        <v>273</v>
      </c>
      <c r="G18" s="42">
        <f t="shared" si="0"/>
        <v>273</v>
      </c>
      <c r="H18" s="43"/>
      <c r="I18" s="43">
        <f t="shared" si="1"/>
        <v>273</v>
      </c>
      <c r="J18" s="41">
        <f t="shared" si="2"/>
        <v>11</v>
      </c>
      <c r="K18" s="47"/>
      <c r="L18" s="42"/>
    </row>
    <row r="19" spans="1:12" s="45" customFormat="1" ht="24.95" customHeight="1" x14ac:dyDescent="0.25">
      <c r="A19" s="41">
        <v>12</v>
      </c>
      <c r="B19" s="55" t="s">
        <v>167</v>
      </c>
      <c r="C19" s="144" t="s">
        <v>57</v>
      </c>
      <c r="D19" s="46">
        <v>262</v>
      </c>
      <c r="E19" s="46">
        <v>269</v>
      </c>
      <c r="F19" s="46">
        <v>272</v>
      </c>
      <c r="G19" s="42">
        <f t="shared" si="0"/>
        <v>272</v>
      </c>
      <c r="H19" s="43"/>
      <c r="I19" s="43">
        <f t="shared" si="1"/>
        <v>272</v>
      </c>
      <c r="J19" s="41">
        <f t="shared" si="2"/>
        <v>12</v>
      </c>
      <c r="K19" s="47"/>
      <c r="L19" s="42"/>
    </row>
    <row r="20" spans="1:12" s="45" customFormat="1" ht="24.95" customHeight="1" x14ac:dyDescent="0.25">
      <c r="A20" s="41">
        <v>13</v>
      </c>
      <c r="B20" s="54" t="s">
        <v>76</v>
      </c>
      <c r="C20" s="144" t="s">
        <v>22</v>
      </c>
      <c r="D20" s="46">
        <v>265</v>
      </c>
      <c r="E20" s="46">
        <v>271</v>
      </c>
      <c r="F20" s="46">
        <v>266</v>
      </c>
      <c r="G20" s="42">
        <f t="shared" si="0"/>
        <v>271</v>
      </c>
      <c r="H20" s="5"/>
      <c r="I20" s="43">
        <f t="shared" si="1"/>
        <v>271</v>
      </c>
      <c r="J20" s="41">
        <f t="shared" si="2"/>
        <v>13</v>
      </c>
      <c r="K20" s="47"/>
      <c r="L20" s="42"/>
    </row>
    <row r="21" spans="1:12" s="45" customFormat="1" ht="24.95" customHeight="1" x14ac:dyDescent="0.25">
      <c r="A21" s="41">
        <v>14</v>
      </c>
      <c r="B21" s="56" t="s">
        <v>127</v>
      </c>
      <c r="C21" s="144" t="s">
        <v>50</v>
      </c>
      <c r="D21" s="46">
        <v>271</v>
      </c>
      <c r="E21" s="46">
        <v>0</v>
      </c>
      <c r="F21" s="46">
        <v>0</v>
      </c>
      <c r="G21" s="42">
        <f t="shared" si="0"/>
        <v>271</v>
      </c>
      <c r="H21" s="5"/>
      <c r="I21" s="43">
        <f t="shared" si="1"/>
        <v>271</v>
      </c>
      <c r="J21" s="41">
        <v>15</v>
      </c>
      <c r="K21" s="44" t="e">
        <f>$G21+$H21/#REF!</f>
        <v>#REF!</v>
      </c>
      <c r="L21" s="42"/>
    </row>
    <row r="22" spans="1:12" s="45" customFormat="1" ht="24.95" customHeight="1" x14ac:dyDescent="0.25">
      <c r="A22" s="41">
        <v>15</v>
      </c>
      <c r="B22" s="54" t="s">
        <v>82</v>
      </c>
      <c r="C22" s="144" t="s">
        <v>23</v>
      </c>
      <c r="D22" s="46">
        <v>270</v>
      </c>
      <c r="E22" s="46">
        <v>255</v>
      </c>
      <c r="F22" s="46">
        <v>269</v>
      </c>
      <c r="G22" s="42">
        <f t="shared" si="0"/>
        <v>270</v>
      </c>
      <c r="H22" s="5"/>
      <c r="I22" s="43">
        <f t="shared" si="1"/>
        <v>270</v>
      </c>
      <c r="J22" s="41">
        <f t="shared" ref="J22:J50" si="3">RANK(G22,$G$8:$G$229)</f>
        <v>15</v>
      </c>
      <c r="K22" s="47"/>
      <c r="L22" s="42"/>
    </row>
    <row r="23" spans="1:12" s="45" customFormat="1" ht="24.95" customHeight="1" x14ac:dyDescent="0.25">
      <c r="A23" s="41">
        <v>16</v>
      </c>
      <c r="B23" s="55" t="s">
        <v>263</v>
      </c>
      <c r="C23" s="144" t="s">
        <v>274</v>
      </c>
      <c r="D23" s="48">
        <v>270</v>
      </c>
      <c r="E23" s="48">
        <v>0</v>
      </c>
      <c r="F23" s="46">
        <v>260</v>
      </c>
      <c r="G23" s="42">
        <f t="shared" si="0"/>
        <v>270</v>
      </c>
      <c r="H23" s="5"/>
      <c r="I23" s="43">
        <f t="shared" si="1"/>
        <v>270</v>
      </c>
      <c r="J23" s="41">
        <f t="shared" si="3"/>
        <v>15</v>
      </c>
      <c r="K23" s="47"/>
      <c r="L23" s="42"/>
    </row>
    <row r="24" spans="1:12" s="45" customFormat="1" ht="24.95" customHeight="1" x14ac:dyDescent="0.25">
      <c r="A24" s="41">
        <v>17</v>
      </c>
      <c r="B24" s="54" t="s">
        <v>95</v>
      </c>
      <c r="C24" s="144" t="s">
        <v>87</v>
      </c>
      <c r="D24" s="46">
        <v>263</v>
      </c>
      <c r="E24" s="46">
        <v>269</v>
      </c>
      <c r="F24" s="46">
        <v>0</v>
      </c>
      <c r="G24" s="42">
        <f t="shared" si="0"/>
        <v>269</v>
      </c>
      <c r="H24" s="43"/>
      <c r="I24" s="43">
        <f t="shared" si="1"/>
        <v>269</v>
      </c>
      <c r="J24" s="41">
        <f t="shared" si="3"/>
        <v>17</v>
      </c>
      <c r="K24" s="47"/>
      <c r="L24" s="42"/>
    </row>
    <row r="25" spans="1:12" s="45" customFormat="1" ht="24.95" customHeight="1" x14ac:dyDescent="0.25">
      <c r="A25" s="41">
        <v>18</v>
      </c>
      <c r="B25" s="54" t="s">
        <v>89</v>
      </c>
      <c r="C25" s="144" t="s">
        <v>87</v>
      </c>
      <c r="D25" s="46">
        <v>252</v>
      </c>
      <c r="E25" s="46">
        <v>268</v>
      </c>
      <c r="F25" s="46">
        <v>0</v>
      </c>
      <c r="G25" s="42">
        <f t="shared" si="0"/>
        <v>268</v>
      </c>
      <c r="H25" s="5"/>
      <c r="I25" s="43">
        <f t="shared" si="1"/>
        <v>268</v>
      </c>
      <c r="J25" s="41">
        <f t="shared" si="3"/>
        <v>18</v>
      </c>
      <c r="K25" s="47"/>
      <c r="L25" s="42"/>
    </row>
    <row r="26" spans="1:12" s="45" customFormat="1" ht="24.95" customHeight="1" x14ac:dyDescent="0.25">
      <c r="A26" s="41">
        <v>19</v>
      </c>
      <c r="B26" s="57" t="s">
        <v>62</v>
      </c>
      <c r="C26" s="144" t="s">
        <v>61</v>
      </c>
      <c r="D26" s="46">
        <v>0</v>
      </c>
      <c r="E26" s="46">
        <v>268</v>
      </c>
      <c r="F26" s="46">
        <v>0</v>
      </c>
      <c r="G26" s="42">
        <f t="shared" si="0"/>
        <v>268</v>
      </c>
      <c r="H26" s="5"/>
      <c r="I26" s="43">
        <f t="shared" si="1"/>
        <v>268</v>
      </c>
      <c r="J26" s="41">
        <f t="shared" si="3"/>
        <v>18</v>
      </c>
      <c r="K26" s="47"/>
      <c r="L26" s="42"/>
    </row>
    <row r="27" spans="1:12" s="45" customFormat="1" ht="29.25" customHeight="1" x14ac:dyDescent="0.25">
      <c r="A27" s="41">
        <v>20</v>
      </c>
      <c r="B27" s="54" t="s">
        <v>142</v>
      </c>
      <c r="C27" s="144" t="s">
        <v>52</v>
      </c>
      <c r="D27" s="46">
        <v>260</v>
      </c>
      <c r="E27" s="46">
        <v>263</v>
      </c>
      <c r="F27" s="46">
        <v>267</v>
      </c>
      <c r="G27" s="42">
        <f t="shared" si="0"/>
        <v>267</v>
      </c>
      <c r="H27" s="43"/>
      <c r="I27" s="43">
        <f t="shared" si="1"/>
        <v>267</v>
      </c>
      <c r="J27" s="41">
        <f t="shared" si="3"/>
        <v>20</v>
      </c>
      <c r="K27" s="44" t="e">
        <f>$G27+$H27/#REF!</f>
        <v>#REF!</v>
      </c>
      <c r="L27" s="42"/>
    </row>
    <row r="28" spans="1:12" s="45" customFormat="1" ht="24.95" customHeight="1" x14ac:dyDescent="0.25">
      <c r="A28" s="41">
        <v>21</v>
      </c>
      <c r="B28" s="54" t="s">
        <v>84</v>
      </c>
      <c r="C28" s="144" t="s">
        <v>23</v>
      </c>
      <c r="D28" s="46">
        <v>255</v>
      </c>
      <c r="E28" s="46">
        <v>266</v>
      </c>
      <c r="F28" s="46">
        <v>261</v>
      </c>
      <c r="G28" s="42">
        <f t="shared" si="0"/>
        <v>266</v>
      </c>
      <c r="H28" s="5"/>
      <c r="I28" s="43">
        <f t="shared" si="1"/>
        <v>266</v>
      </c>
      <c r="J28" s="41">
        <f t="shared" si="3"/>
        <v>21</v>
      </c>
      <c r="K28" s="47"/>
      <c r="L28" s="42"/>
    </row>
    <row r="29" spans="1:12" s="45" customFormat="1" ht="28.5" customHeight="1" x14ac:dyDescent="0.25">
      <c r="A29" s="41">
        <v>22</v>
      </c>
      <c r="B29" s="55" t="s">
        <v>26</v>
      </c>
      <c r="C29" s="144" t="s">
        <v>53</v>
      </c>
      <c r="D29" s="46">
        <v>253</v>
      </c>
      <c r="E29" s="46">
        <v>261</v>
      </c>
      <c r="F29" s="46">
        <v>266</v>
      </c>
      <c r="G29" s="42">
        <f t="shared" si="0"/>
        <v>266</v>
      </c>
      <c r="H29" s="5"/>
      <c r="I29" s="43">
        <f t="shared" si="1"/>
        <v>266</v>
      </c>
      <c r="J29" s="41">
        <f t="shared" si="3"/>
        <v>21</v>
      </c>
      <c r="K29" s="47"/>
      <c r="L29" s="42"/>
    </row>
    <row r="30" spans="1:12" s="45" customFormat="1" ht="24.95" customHeight="1" x14ac:dyDescent="0.25">
      <c r="A30" s="41">
        <v>23</v>
      </c>
      <c r="B30" s="54" t="s">
        <v>46</v>
      </c>
      <c r="C30" s="144" t="s">
        <v>22</v>
      </c>
      <c r="D30" s="46">
        <v>266</v>
      </c>
      <c r="E30" s="46">
        <v>261</v>
      </c>
      <c r="F30" s="46">
        <v>252</v>
      </c>
      <c r="G30" s="42">
        <f t="shared" si="0"/>
        <v>266</v>
      </c>
      <c r="H30" s="5"/>
      <c r="I30" s="43">
        <f t="shared" si="1"/>
        <v>266</v>
      </c>
      <c r="J30" s="41">
        <f t="shared" si="3"/>
        <v>21</v>
      </c>
      <c r="K30" s="47"/>
      <c r="L30" s="42"/>
    </row>
    <row r="31" spans="1:12" s="45" customFormat="1" ht="24.95" customHeight="1" x14ac:dyDescent="0.25">
      <c r="A31" s="41">
        <v>24</v>
      </c>
      <c r="B31" s="54" t="s">
        <v>38</v>
      </c>
      <c r="C31" s="144" t="s">
        <v>37</v>
      </c>
      <c r="D31" s="46">
        <v>258</v>
      </c>
      <c r="E31" s="46">
        <v>0</v>
      </c>
      <c r="F31" s="46">
        <v>266</v>
      </c>
      <c r="G31" s="42">
        <f t="shared" si="0"/>
        <v>266</v>
      </c>
      <c r="H31" s="5"/>
      <c r="I31" s="43">
        <f t="shared" si="1"/>
        <v>266</v>
      </c>
      <c r="J31" s="41">
        <f t="shared" si="3"/>
        <v>21</v>
      </c>
      <c r="K31" s="47"/>
      <c r="L31" s="42"/>
    </row>
    <row r="32" spans="1:12" s="45" customFormat="1" ht="24.95" customHeight="1" x14ac:dyDescent="0.25">
      <c r="A32" s="41">
        <v>25</v>
      </c>
      <c r="B32" s="55" t="s">
        <v>243</v>
      </c>
      <c r="C32" s="144" t="s">
        <v>236</v>
      </c>
      <c r="D32" s="46">
        <v>251</v>
      </c>
      <c r="E32" s="46">
        <v>257</v>
      </c>
      <c r="F32" s="46">
        <v>265</v>
      </c>
      <c r="G32" s="42">
        <f t="shared" si="0"/>
        <v>265</v>
      </c>
      <c r="H32" s="5"/>
      <c r="I32" s="43">
        <f t="shared" si="1"/>
        <v>265</v>
      </c>
      <c r="J32" s="41">
        <f t="shared" si="3"/>
        <v>25</v>
      </c>
      <c r="K32" s="47"/>
      <c r="L32" s="42"/>
    </row>
    <row r="33" spans="1:12" s="45" customFormat="1" ht="24.95" customHeight="1" x14ac:dyDescent="0.25">
      <c r="A33" s="41">
        <v>26</v>
      </c>
      <c r="B33" s="57" t="s">
        <v>171</v>
      </c>
      <c r="C33" s="144" t="s">
        <v>61</v>
      </c>
      <c r="D33" s="46">
        <v>265</v>
      </c>
      <c r="E33" s="46">
        <v>260</v>
      </c>
      <c r="F33" s="46">
        <v>235</v>
      </c>
      <c r="G33" s="42">
        <f t="shared" si="0"/>
        <v>265</v>
      </c>
      <c r="H33" s="5"/>
      <c r="I33" s="43">
        <f t="shared" si="1"/>
        <v>265</v>
      </c>
      <c r="J33" s="41">
        <f t="shared" si="3"/>
        <v>25</v>
      </c>
      <c r="K33" s="47"/>
      <c r="L33" s="42"/>
    </row>
    <row r="34" spans="1:12" s="45" customFormat="1" ht="24.95" customHeight="1" x14ac:dyDescent="0.25">
      <c r="A34" s="41">
        <v>27</v>
      </c>
      <c r="B34" s="55" t="s">
        <v>153</v>
      </c>
      <c r="C34" s="144" t="s">
        <v>53</v>
      </c>
      <c r="D34" s="46">
        <v>263</v>
      </c>
      <c r="E34" s="46">
        <v>258</v>
      </c>
      <c r="F34" s="46">
        <v>255</v>
      </c>
      <c r="G34" s="42">
        <f t="shared" si="0"/>
        <v>263</v>
      </c>
      <c r="H34" s="5"/>
      <c r="I34" s="43">
        <f t="shared" si="1"/>
        <v>263</v>
      </c>
      <c r="J34" s="41">
        <f t="shared" si="3"/>
        <v>27</v>
      </c>
      <c r="K34" s="47"/>
      <c r="L34" s="42"/>
    </row>
    <row r="35" spans="1:12" s="45" customFormat="1" ht="24.95" customHeight="1" x14ac:dyDescent="0.25">
      <c r="A35" s="41">
        <v>28</v>
      </c>
      <c r="B35" s="57" t="s">
        <v>63</v>
      </c>
      <c r="C35" s="144" t="s">
        <v>61</v>
      </c>
      <c r="D35" s="46">
        <v>255</v>
      </c>
      <c r="E35" s="46">
        <v>263</v>
      </c>
      <c r="F35" s="46">
        <v>249</v>
      </c>
      <c r="G35" s="42">
        <f t="shared" si="0"/>
        <v>263</v>
      </c>
      <c r="H35" s="5"/>
      <c r="I35" s="43">
        <f t="shared" si="1"/>
        <v>263</v>
      </c>
      <c r="J35" s="41">
        <f t="shared" si="3"/>
        <v>27</v>
      </c>
      <c r="K35" s="47"/>
      <c r="L35" s="42"/>
    </row>
    <row r="36" spans="1:12" s="45" customFormat="1" ht="24.95" customHeight="1" x14ac:dyDescent="0.25">
      <c r="A36" s="41">
        <v>29</v>
      </c>
      <c r="B36" s="54" t="s">
        <v>149</v>
      </c>
      <c r="C36" s="144" t="s">
        <v>52</v>
      </c>
      <c r="D36" s="46">
        <v>250</v>
      </c>
      <c r="E36" s="46">
        <v>234</v>
      </c>
      <c r="F36" s="46">
        <v>263</v>
      </c>
      <c r="G36" s="42">
        <f t="shared" si="0"/>
        <v>263</v>
      </c>
      <c r="H36" s="5"/>
      <c r="I36" s="43">
        <f t="shared" si="1"/>
        <v>263</v>
      </c>
      <c r="J36" s="41">
        <f t="shared" si="3"/>
        <v>27</v>
      </c>
      <c r="K36" s="47"/>
      <c r="L36" s="42"/>
    </row>
    <row r="37" spans="1:12" s="45" customFormat="1" ht="24.95" customHeight="1" x14ac:dyDescent="0.25">
      <c r="A37" s="41">
        <v>30</v>
      </c>
      <c r="B37" s="55" t="s">
        <v>238</v>
      </c>
      <c r="C37" s="144" t="s">
        <v>236</v>
      </c>
      <c r="D37" s="46">
        <v>263</v>
      </c>
      <c r="E37" s="46">
        <v>263</v>
      </c>
      <c r="F37" s="46">
        <v>0</v>
      </c>
      <c r="G37" s="42">
        <f t="shared" si="0"/>
        <v>263</v>
      </c>
      <c r="H37" s="5"/>
      <c r="I37" s="43">
        <f t="shared" si="1"/>
        <v>263</v>
      </c>
      <c r="J37" s="41">
        <f t="shared" si="3"/>
        <v>27</v>
      </c>
      <c r="K37" s="44" t="e">
        <f>$G37+$H37/#REF!</f>
        <v>#REF!</v>
      </c>
      <c r="L37" s="42"/>
    </row>
    <row r="38" spans="1:12" s="45" customFormat="1" ht="24.95" customHeight="1" x14ac:dyDescent="0.25">
      <c r="A38" s="41">
        <v>31</v>
      </c>
      <c r="B38" s="57" t="s">
        <v>25</v>
      </c>
      <c r="C38" s="144" t="s">
        <v>33</v>
      </c>
      <c r="D38" s="48">
        <v>260</v>
      </c>
      <c r="E38" s="48">
        <v>263</v>
      </c>
      <c r="F38" s="46">
        <v>0</v>
      </c>
      <c r="G38" s="42">
        <f t="shared" si="0"/>
        <v>263</v>
      </c>
      <c r="H38" s="5"/>
      <c r="I38" s="43">
        <f t="shared" si="1"/>
        <v>263</v>
      </c>
      <c r="J38" s="41">
        <f t="shared" si="3"/>
        <v>27</v>
      </c>
      <c r="K38" s="47"/>
      <c r="L38" s="42"/>
    </row>
    <row r="39" spans="1:12" s="45" customFormat="1" ht="24.95" customHeight="1" x14ac:dyDescent="0.25">
      <c r="A39" s="41">
        <v>32</v>
      </c>
      <c r="B39" s="56" t="s">
        <v>128</v>
      </c>
      <c r="C39" s="144" t="s">
        <v>50</v>
      </c>
      <c r="D39" s="46">
        <v>260</v>
      </c>
      <c r="E39" s="46">
        <v>253</v>
      </c>
      <c r="F39" s="46">
        <v>262</v>
      </c>
      <c r="G39" s="42">
        <f t="shared" si="0"/>
        <v>262</v>
      </c>
      <c r="H39" s="5"/>
      <c r="I39" s="43">
        <f t="shared" si="1"/>
        <v>262</v>
      </c>
      <c r="J39" s="41">
        <f t="shared" si="3"/>
        <v>32</v>
      </c>
      <c r="K39" s="44" t="e">
        <f>$G39+$H39/#REF!</f>
        <v>#REF!</v>
      </c>
      <c r="L39" s="42"/>
    </row>
    <row r="40" spans="1:12" s="45" customFormat="1" ht="24.95" customHeight="1" x14ac:dyDescent="0.25">
      <c r="A40" s="41">
        <v>33</v>
      </c>
      <c r="B40" s="56" t="s">
        <v>141</v>
      </c>
      <c r="C40" s="144" t="s">
        <v>51</v>
      </c>
      <c r="D40" s="46">
        <v>240</v>
      </c>
      <c r="E40" s="46">
        <v>247</v>
      </c>
      <c r="F40" s="46">
        <v>262</v>
      </c>
      <c r="G40" s="42">
        <f t="shared" si="0"/>
        <v>262</v>
      </c>
      <c r="H40" s="5"/>
      <c r="I40" s="43">
        <f t="shared" si="1"/>
        <v>262</v>
      </c>
      <c r="J40" s="41">
        <f t="shared" si="3"/>
        <v>32</v>
      </c>
      <c r="K40" s="47"/>
      <c r="L40" s="42"/>
    </row>
    <row r="41" spans="1:12" s="45" customFormat="1" ht="24.95" customHeight="1" x14ac:dyDescent="0.25">
      <c r="A41" s="41">
        <v>34</v>
      </c>
      <c r="B41" s="54" t="s">
        <v>93</v>
      </c>
      <c r="C41" s="144" t="s">
        <v>87</v>
      </c>
      <c r="D41" s="46">
        <v>0</v>
      </c>
      <c r="E41" s="46">
        <v>261</v>
      </c>
      <c r="F41" s="46">
        <v>262</v>
      </c>
      <c r="G41" s="42">
        <f t="shared" si="0"/>
        <v>262</v>
      </c>
      <c r="H41" s="5"/>
      <c r="I41" s="43">
        <f t="shared" si="1"/>
        <v>262</v>
      </c>
      <c r="J41" s="41">
        <f t="shared" si="3"/>
        <v>32</v>
      </c>
      <c r="K41" s="47"/>
      <c r="L41" s="42"/>
    </row>
    <row r="42" spans="1:12" s="45" customFormat="1" ht="24.95" customHeight="1" x14ac:dyDescent="0.25">
      <c r="A42" s="41">
        <v>35</v>
      </c>
      <c r="B42" s="57" t="s">
        <v>170</v>
      </c>
      <c r="C42" s="144" t="s">
        <v>61</v>
      </c>
      <c r="D42" s="46">
        <v>251</v>
      </c>
      <c r="E42" s="46">
        <v>261</v>
      </c>
      <c r="F42" s="46">
        <v>253</v>
      </c>
      <c r="G42" s="42">
        <f t="shared" si="0"/>
        <v>261</v>
      </c>
      <c r="H42" s="5"/>
      <c r="I42" s="43">
        <f t="shared" si="1"/>
        <v>261</v>
      </c>
      <c r="J42" s="41">
        <f t="shared" si="3"/>
        <v>35</v>
      </c>
      <c r="K42" s="47"/>
      <c r="L42" s="42"/>
    </row>
    <row r="43" spans="1:12" s="45" customFormat="1" ht="24.95" customHeight="1" x14ac:dyDescent="0.25">
      <c r="A43" s="41">
        <v>36</v>
      </c>
      <c r="B43" s="56" t="s">
        <v>131</v>
      </c>
      <c r="C43" s="144" t="s">
        <v>50</v>
      </c>
      <c r="D43" s="46">
        <v>257</v>
      </c>
      <c r="E43" s="46">
        <v>261</v>
      </c>
      <c r="F43" s="46">
        <v>0</v>
      </c>
      <c r="G43" s="42">
        <f t="shared" si="0"/>
        <v>261</v>
      </c>
      <c r="H43" s="5"/>
      <c r="I43" s="43">
        <f t="shared" si="1"/>
        <v>261</v>
      </c>
      <c r="J43" s="41">
        <f t="shared" si="3"/>
        <v>35</v>
      </c>
      <c r="K43" s="47"/>
      <c r="L43" s="42"/>
    </row>
    <row r="44" spans="1:12" s="45" customFormat="1" ht="24.95" customHeight="1" x14ac:dyDescent="0.25">
      <c r="A44" s="41">
        <v>37</v>
      </c>
      <c r="B44" s="54" t="s">
        <v>91</v>
      </c>
      <c r="C44" s="144" t="s">
        <v>87</v>
      </c>
      <c r="D44" s="46">
        <v>0</v>
      </c>
      <c r="E44" s="46">
        <v>256</v>
      </c>
      <c r="F44" s="46">
        <v>261</v>
      </c>
      <c r="G44" s="42">
        <f t="shared" si="0"/>
        <v>261</v>
      </c>
      <c r="H44" s="5"/>
      <c r="I44" s="43">
        <f t="shared" si="1"/>
        <v>261</v>
      </c>
      <c r="J44" s="41">
        <f t="shared" si="3"/>
        <v>35</v>
      </c>
      <c r="K44" s="47"/>
      <c r="L44" s="42"/>
    </row>
    <row r="45" spans="1:12" s="45" customFormat="1" ht="24.95" customHeight="1" x14ac:dyDescent="0.25">
      <c r="A45" s="41">
        <v>38</v>
      </c>
      <c r="B45" s="55" t="s">
        <v>240</v>
      </c>
      <c r="C45" s="144" t="s">
        <v>236</v>
      </c>
      <c r="D45" s="48">
        <v>253</v>
      </c>
      <c r="E45" s="48">
        <v>261</v>
      </c>
      <c r="F45" s="46">
        <v>0</v>
      </c>
      <c r="G45" s="42">
        <f t="shared" si="0"/>
        <v>261</v>
      </c>
      <c r="H45" s="5"/>
      <c r="I45" s="43">
        <f t="shared" si="1"/>
        <v>261</v>
      </c>
      <c r="J45" s="41">
        <f t="shared" si="3"/>
        <v>35</v>
      </c>
      <c r="K45" s="47"/>
      <c r="L45" s="42"/>
    </row>
    <row r="46" spans="1:12" s="45" customFormat="1" ht="24.95" customHeight="1" x14ac:dyDescent="0.25">
      <c r="A46" s="41">
        <v>39</v>
      </c>
      <c r="B46" s="54" t="s">
        <v>81</v>
      </c>
      <c r="C46" s="144" t="s">
        <v>23</v>
      </c>
      <c r="D46" s="46">
        <v>246</v>
      </c>
      <c r="E46" s="46">
        <v>258</v>
      </c>
      <c r="F46" s="46">
        <v>260</v>
      </c>
      <c r="G46" s="42">
        <f t="shared" si="0"/>
        <v>260</v>
      </c>
      <c r="H46" s="5"/>
      <c r="I46" s="43">
        <f t="shared" si="1"/>
        <v>260</v>
      </c>
      <c r="J46" s="41">
        <f t="shared" si="3"/>
        <v>39</v>
      </c>
      <c r="K46" s="47"/>
      <c r="L46" s="42"/>
    </row>
    <row r="47" spans="1:12" s="45" customFormat="1" ht="24.95" customHeight="1" x14ac:dyDescent="0.25">
      <c r="A47" s="41">
        <v>40</v>
      </c>
      <c r="B47" s="56" t="s">
        <v>138</v>
      </c>
      <c r="C47" s="144" t="s">
        <v>51</v>
      </c>
      <c r="D47" s="46">
        <v>250</v>
      </c>
      <c r="E47" s="46">
        <v>252</v>
      </c>
      <c r="F47" s="46">
        <v>260</v>
      </c>
      <c r="G47" s="42">
        <f t="shared" si="0"/>
        <v>260</v>
      </c>
      <c r="H47" s="5"/>
      <c r="I47" s="43">
        <f t="shared" si="1"/>
        <v>260</v>
      </c>
      <c r="J47" s="41">
        <f t="shared" si="3"/>
        <v>39</v>
      </c>
      <c r="K47" s="44" t="e">
        <f>$G47+$H47/#REF!</f>
        <v>#REF!</v>
      </c>
      <c r="L47" s="42"/>
    </row>
    <row r="48" spans="1:12" s="45" customFormat="1" ht="24.95" customHeight="1" x14ac:dyDescent="0.25">
      <c r="A48" s="41">
        <v>41</v>
      </c>
      <c r="B48" s="55" t="s">
        <v>156</v>
      </c>
      <c r="C48" s="144" t="s">
        <v>55</v>
      </c>
      <c r="D48" s="46">
        <v>259</v>
      </c>
      <c r="E48" s="46">
        <v>252</v>
      </c>
      <c r="F48" s="46">
        <v>257</v>
      </c>
      <c r="G48" s="42">
        <f t="shared" si="0"/>
        <v>259</v>
      </c>
      <c r="H48" s="5"/>
      <c r="I48" s="43">
        <f t="shared" si="1"/>
        <v>259</v>
      </c>
      <c r="J48" s="41">
        <f t="shared" si="3"/>
        <v>41</v>
      </c>
      <c r="K48" s="47"/>
      <c r="L48" s="42"/>
    </row>
    <row r="49" spans="1:12" s="45" customFormat="1" ht="24.95" customHeight="1" x14ac:dyDescent="0.25">
      <c r="A49" s="41">
        <v>42</v>
      </c>
      <c r="B49" s="54" t="s">
        <v>77</v>
      </c>
      <c r="C49" s="144" t="s">
        <v>22</v>
      </c>
      <c r="D49" s="46">
        <v>0</v>
      </c>
      <c r="E49" s="46">
        <v>259</v>
      </c>
      <c r="F49" s="46">
        <v>0</v>
      </c>
      <c r="G49" s="42">
        <f t="shared" si="0"/>
        <v>259</v>
      </c>
      <c r="H49" s="5"/>
      <c r="I49" s="43">
        <f t="shared" si="1"/>
        <v>259</v>
      </c>
      <c r="J49" s="41">
        <f t="shared" si="3"/>
        <v>41</v>
      </c>
      <c r="K49" s="47"/>
      <c r="L49" s="42"/>
    </row>
    <row r="50" spans="1:12" s="45" customFormat="1" ht="24.95" customHeight="1" x14ac:dyDescent="0.25">
      <c r="A50" s="41">
        <v>43</v>
      </c>
      <c r="B50" s="55" t="s">
        <v>244</v>
      </c>
      <c r="C50" s="144" t="s">
        <v>236</v>
      </c>
      <c r="D50" s="46">
        <v>247</v>
      </c>
      <c r="E50" s="46">
        <v>256</v>
      </c>
      <c r="F50" s="46">
        <v>258</v>
      </c>
      <c r="G50" s="42">
        <f t="shared" si="0"/>
        <v>258</v>
      </c>
      <c r="H50" s="5"/>
      <c r="I50" s="43">
        <f t="shared" si="1"/>
        <v>258</v>
      </c>
      <c r="J50" s="41">
        <f t="shared" si="3"/>
        <v>43</v>
      </c>
      <c r="K50" s="47"/>
      <c r="L50" s="42"/>
    </row>
    <row r="51" spans="1:12" s="45" customFormat="1" ht="24.95" customHeight="1" x14ac:dyDescent="0.25">
      <c r="A51" s="41">
        <v>44</v>
      </c>
      <c r="B51" s="54" t="s">
        <v>83</v>
      </c>
      <c r="C51" s="144" t="s">
        <v>23</v>
      </c>
      <c r="D51" s="46">
        <v>253</v>
      </c>
      <c r="E51" s="46">
        <v>258</v>
      </c>
      <c r="F51" s="46">
        <v>243</v>
      </c>
      <c r="G51" s="42">
        <f t="shared" si="0"/>
        <v>258</v>
      </c>
      <c r="H51" s="5"/>
      <c r="I51" s="43">
        <f t="shared" si="1"/>
        <v>258</v>
      </c>
      <c r="J51" s="41">
        <f>RANK(G51,$G$8:$G$229)+1</f>
        <v>44</v>
      </c>
      <c r="K51" s="47"/>
      <c r="L51" s="42"/>
    </row>
    <row r="52" spans="1:12" s="45" customFormat="1" ht="24.95" customHeight="1" x14ac:dyDescent="0.25">
      <c r="A52" s="41">
        <v>45</v>
      </c>
      <c r="B52" s="55" t="s">
        <v>123</v>
      </c>
      <c r="C52" s="144" t="s">
        <v>49</v>
      </c>
      <c r="D52" s="46">
        <v>0</v>
      </c>
      <c r="E52" s="46">
        <v>250</v>
      </c>
      <c r="F52" s="46">
        <v>258</v>
      </c>
      <c r="G52" s="42">
        <f t="shared" si="0"/>
        <v>258</v>
      </c>
      <c r="H52" s="5"/>
      <c r="I52" s="43">
        <f t="shared" si="1"/>
        <v>258</v>
      </c>
      <c r="J52" s="41">
        <f>RANK(G52,$G$8:$G$229)+2</f>
        <v>45</v>
      </c>
      <c r="K52" s="44" t="e">
        <f>$G52+$H52/#REF!</f>
        <v>#REF!</v>
      </c>
      <c r="L52" s="42"/>
    </row>
    <row r="53" spans="1:12" s="45" customFormat="1" ht="24.95" customHeight="1" x14ac:dyDescent="0.25">
      <c r="A53" s="41">
        <v>46</v>
      </c>
      <c r="B53" s="57" t="s">
        <v>26</v>
      </c>
      <c r="C53" s="144" t="s">
        <v>33</v>
      </c>
      <c r="D53" s="46">
        <v>247</v>
      </c>
      <c r="E53" s="46">
        <v>256</v>
      </c>
      <c r="F53" s="46">
        <v>257</v>
      </c>
      <c r="G53" s="42">
        <f t="shared" si="0"/>
        <v>257</v>
      </c>
      <c r="H53" s="5"/>
      <c r="I53" s="43">
        <f t="shared" si="1"/>
        <v>257</v>
      </c>
      <c r="J53" s="41">
        <f t="shared" ref="J53:J84" si="4">RANK(G53,$G$8:$G$229)</f>
        <v>46</v>
      </c>
      <c r="K53" s="47"/>
      <c r="L53" s="42"/>
    </row>
    <row r="54" spans="1:12" s="45" customFormat="1" ht="24.95" customHeight="1" x14ac:dyDescent="0.25">
      <c r="A54" s="41">
        <v>47</v>
      </c>
      <c r="B54" s="54" t="s">
        <v>92</v>
      </c>
      <c r="C54" s="144" t="s">
        <v>87</v>
      </c>
      <c r="D54" s="46">
        <v>0</v>
      </c>
      <c r="E54" s="46">
        <v>246</v>
      </c>
      <c r="F54" s="46">
        <v>257</v>
      </c>
      <c r="G54" s="42">
        <f t="shared" si="0"/>
        <v>257</v>
      </c>
      <c r="H54" s="5"/>
      <c r="I54" s="43">
        <f t="shared" si="1"/>
        <v>257</v>
      </c>
      <c r="J54" s="41">
        <f t="shared" si="4"/>
        <v>46</v>
      </c>
      <c r="K54" s="47"/>
      <c r="L54" s="42"/>
    </row>
    <row r="55" spans="1:12" s="45" customFormat="1" ht="24.95" customHeight="1" x14ac:dyDescent="0.25">
      <c r="A55" s="41">
        <v>48</v>
      </c>
      <c r="B55" s="57" t="s">
        <v>96</v>
      </c>
      <c r="C55" s="66" t="s">
        <v>47</v>
      </c>
      <c r="D55" s="46">
        <v>243</v>
      </c>
      <c r="E55" s="46">
        <v>253</v>
      </c>
      <c r="F55" s="46">
        <v>257</v>
      </c>
      <c r="G55" s="42">
        <f t="shared" si="0"/>
        <v>257</v>
      </c>
      <c r="H55" s="5"/>
      <c r="I55" s="43">
        <f t="shared" si="1"/>
        <v>257</v>
      </c>
      <c r="J55" s="41">
        <f t="shared" si="4"/>
        <v>46</v>
      </c>
      <c r="K55" s="47"/>
      <c r="L55" s="42"/>
    </row>
    <row r="56" spans="1:12" s="45" customFormat="1" ht="24.95" customHeight="1" x14ac:dyDescent="0.25">
      <c r="A56" s="41">
        <v>49</v>
      </c>
      <c r="B56" s="57" t="s">
        <v>98</v>
      </c>
      <c r="C56" s="66" t="s">
        <v>47</v>
      </c>
      <c r="D56" s="46">
        <v>250</v>
      </c>
      <c r="E56" s="46">
        <v>254</v>
      </c>
      <c r="F56" s="46">
        <v>257</v>
      </c>
      <c r="G56" s="42">
        <f t="shared" si="0"/>
        <v>257</v>
      </c>
      <c r="H56" s="5"/>
      <c r="I56" s="43">
        <f t="shared" si="1"/>
        <v>257</v>
      </c>
      <c r="J56" s="41">
        <f t="shared" si="4"/>
        <v>46</v>
      </c>
      <c r="K56" s="44" t="e">
        <f>$G56+$H56/#REF!</f>
        <v>#REF!</v>
      </c>
      <c r="L56" s="42"/>
    </row>
    <row r="57" spans="1:12" s="45" customFormat="1" ht="24.95" customHeight="1" x14ac:dyDescent="0.25">
      <c r="A57" s="41">
        <v>50</v>
      </c>
      <c r="B57" s="56" t="s">
        <v>129</v>
      </c>
      <c r="C57" s="144" t="s">
        <v>50</v>
      </c>
      <c r="D57" s="46">
        <v>0</v>
      </c>
      <c r="E57" s="46">
        <v>257</v>
      </c>
      <c r="F57" s="46">
        <v>253</v>
      </c>
      <c r="G57" s="42">
        <f t="shared" si="0"/>
        <v>257</v>
      </c>
      <c r="H57" s="5"/>
      <c r="I57" s="43">
        <f t="shared" si="1"/>
        <v>257</v>
      </c>
      <c r="J57" s="41">
        <f t="shared" si="4"/>
        <v>46</v>
      </c>
      <c r="K57" s="44" t="e">
        <f>$G57+$H57/#REF!</f>
        <v>#REF!</v>
      </c>
      <c r="L57" s="42"/>
    </row>
    <row r="58" spans="1:12" s="45" customFormat="1" ht="24.95" customHeight="1" x14ac:dyDescent="0.25">
      <c r="A58" s="41">
        <v>51</v>
      </c>
      <c r="B58" s="55" t="s">
        <v>150</v>
      </c>
      <c r="C58" s="144" t="s">
        <v>53</v>
      </c>
      <c r="D58" s="46">
        <v>0</v>
      </c>
      <c r="E58" s="46">
        <v>255</v>
      </c>
      <c r="F58" s="46">
        <v>256</v>
      </c>
      <c r="G58" s="42">
        <f t="shared" si="0"/>
        <v>256</v>
      </c>
      <c r="H58" s="5"/>
      <c r="I58" s="43">
        <f t="shared" si="1"/>
        <v>256</v>
      </c>
      <c r="J58" s="41">
        <f t="shared" si="4"/>
        <v>51</v>
      </c>
      <c r="K58" s="47"/>
      <c r="L58" s="42"/>
    </row>
    <row r="59" spans="1:12" s="45" customFormat="1" ht="24.95" customHeight="1" x14ac:dyDescent="0.25">
      <c r="A59" s="41">
        <v>52</v>
      </c>
      <c r="B59" s="55" t="s">
        <v>58</v>
      </c>
      <c r="C59" s="144" t="s">
        <v>57</v>
      </c>
      <c r="D59" s="46">
        <v>243</v>
      </c>
      <c r="E59" s="46">
        <v>256</v>
      </c>
      <c r="F59" s="46">
        <v>254</v>
      </c>
      <c r="G59" s="42">
        <f t="shared" si="0"/>
        <v>256</v>
      </c>
      <c r="H59" s="5"/>
      <c r="I59" s="43">
        <f t="shared" si="1"/>
        <v>256</v>
      </c>
      <c r="J59" s="41">
        <f t="shared" si="4"/>
        <v>51</v>
      </c>
      <c r="K59" s="47"/>
      <c r="L59" s="42"/>
    </row>
    <row r="60" spans="1:12" s="45" customFormat="1" ht="24.95" customHeight="1" x14ac:dyDescent="0.25">
      <c r="A60" s="41">
        <v>53</v>
      </c>
      <c r="B60" s="55" t="s">
        <v>164</v>
      </c>
      <c r="C60" s="144" t="s">
        <v>57</v>
      </c>
      <c r="D60" s="46">
        <v>252</v>
      </c>
      <c r="E60" s="46">
        <v>245</v>
      </c>
      <c r="F60" s="46">
        <v>256</v>
      </c>
      <c r="G60" s="42">
        <f t="shared" si="0"/>
        <v>256</v>
      </c>
      <c r="H60" s="5"/>
      <c r="I60" s="43">
        <f t="shared" si="1"/>
        <v>256</v>
      </c>
      <c r="J60" s="41">
        <f t="shared" si="4"/>
        <v>51</v>
      </c>
      <c r="K60" s="47"/>
      <c r="L60" s="42"/>
    </row>
    <row r="61" spans="1:12" s="45" customFormat="1" ht="24.95" customHeight="1" x14ac:dyDescent="0.25">
      <c r="A61" s="41">
        <v>54</v>
      </c>
      <c r="B61" s="55" t="s">
        <v>165</v>
      </c>
      <c r="C61" s="144" t="s">
        <v>57</v>
      </c>
      <c r="D61" s="46">
        <v>250</v>
      </c>
      <c r="E61" s="46">
        <v>246</v>
      </c>
      <c r="F61" s="46">
        <v>256</v>
      </c>
      <c r="G61" s="42">
        <f t="shared" si="0"/>
        <v>256</v>
      </c>
      <c r="H61" s="5"/>
      <c r="I61" s="43">
        <f t="shared" si="1"/>
        <v>256</v>
      </c>
      <c r="J61" s="41">
        <f t="shared" si="4"/>
        <v>51</v>
      </c>
      <c r="K61" s="47"/>
      <c r="L61" s="42"/>
    </row>
    <row r="62" spans="1:12" s="45" customFormat="1" ht="24.95" customHeight="1" x14ac:dyDescent="0.25">
      <c r="A62" s="41">
        <v>55</v>
      </c>
      <c r="B62" s="57" t="s">
        <v>173</v>
      </c>
      <c r="C62" s="144" t="s">
        <v>61</v>
      </c>
      <c r="D62" s="46">
        <v>248</v>
      </c>
      <c r="E62" s="46">
        <v>242</v>
      </c>
      <c r="F62" s="46">
        <v>256</v>
      </c>
      <c r="G62" s="42">
        <f t="shared" si="0"/>
        <v>256</v>
      </c>
      <c r="H62" s="5"/>
      <c r="I62" s="43">
        <f t="shared" si="1"/>
        <v>256</v>
      </c>
      <c r="J62" s="41">
        <f t="shared" si="4"/>
        <v>51</v>
      </c>
      <c r="K62" s="47"/>
      <c r="L62" s="42"/>
    </row>
    <row r="63" spans="1:12" s="45" customFormat="1" ht="24.95" customHeight="1" x14ac:dyDescent="0.25">
      <c r="A63" s="41">
        <v>56</v>
      </c>
      <c r="B63" s="54" t="s">
        <v>145</v>
      </c>
      <c r="C63" s="144" t="s">
        <v>52</v>
      </c>
      <c r="D63" s="46">
        <v>243</v>
      </c>
      <c r="E63" s="46">
        <v>249</v>
      </c>
      <c r="F63" s="46">
        <v>255</v>
      </c>
      <c r="G63" s="42">
        <f t="shared" si="0"/>
        <v>255</v>
      </c>
      <c r="H63" s="5"/>
      <c r="I63" s="43">
        <f t="shared" si="1"/>
        <v>255</v>
      </c>
      <c r="J63" s="41">
        <f t="shared" si="4"/>
        <v>56</v>
      </c>
      <c r="K63" s="47"/>
      <c r="L63" s="42"/>
    </row>
    <row r="64" spans="1:12" s="45" customFormat="1" ht="24.95" customHeight="1" x14ac:dyDescent="0.25">
      <c r="A64" s="41">
        <v>57</v>
      </c>
      <c r="B64" s="54" t="s">
        <v>78</v>
      </c>
      <c r="C64" s="144" t="s">
        <v>22</v>
      </c>
      <c r="D64" s="46">
        <v>238</v>
      </c>
      <c r="E64" s="46">
        <v>0</v>
      </c>
      <c r="F64" s="46">
        <v>254</v>
      </c>
      <c r="G64" s="42">
        <f t="shared" si="0"/>
        <v>254</v>
      </c>
      <c r="H64" s="5"/>
      <c r="I64" s="43">
        <f t="shared" si="1"/>
        <v>254</v>
      </c>
      <c r="J64" s="41">
        <f t="shared" si="4"/>
        <v>57</v>
      </c>
      <c r="K64" s="47"/>
      <c r="L64" s="42"/>
    </row>
    <row r="65" spans="1:12" s="45" customFormat="1" ht="24.95" customHeight="1" x14ac:dyDescent="0.25">
      <c r="A65" s="41">
        <v>58</v>
      </c>
      <c r="B65" s="56" t="s">
        <v>115</v>
      </c>
      <c r="C65" s="144" t="s">
        <v>276</v>
      </c>
      <c r="D65" s="46">
        <v>250</v>
      </c>
      <c r="E65" s="46">
        <v>253</v>
      </c>
      <c r="F65" s="46">
        <v>254</v>
      </c>
      <c r="G65" s="42">
        <f t="shared" si="0"/>
        <v>254</v>
      </c>
      <c r="H65" s="5"/>
      <c r="I65" s="43">
        <f t="shared" si="1"/>
        <v>254</v>
      </c>
      <c r="J65" s="41">
        <f t="shared" si="4"/>
        <v>57</v>
      </c>
      <c r="K65" s="47"/>
      <c r="L65" s="42"/>
    </row>
    <row r="66" spans="1:12" s="45" customFormat="1" ht="24.95" customHeight="1" x14ac:dyDescent="0.25">
      <c r="A66" s="41">
        <v>59</v>
      </c>
      <c r="B66" s="55" t="s">
        <v>56</v>
      </c>
      <c r="C66" s="144" t="s">
        <v>55</v>
      </c>
      <c r="D66" s="46">
        <v>254</v>
      </c>
      <c r="E66" s="46">
        <v>248</v>
      </c>
      <c r="F66" s="46">
        <v>251</v>
      </c>
      <c r="G66" s="42">
        <f t="shared" si="0"/>
        <v>254</v>
      </c>
      <c r="H66" s="5"/>
      <c r="I66" s="43">
        <f t="shared" si="1"/>
        <v>254</v>
      </c>
      <c r="J66" s="41">
        <f t="shared" si="4"/>
        <v>57</v>
      </c>
      <c r="K66" s="47"/>
      <c r="L66" s="42"/>
    </row>
    <row r="67" spans="1:12" s="45" customFormat="1" ht="24.95" customHeight="1" x14ac:dyDescent="0.25">
      <c r="A67" s="41">
        <v>60</v>
      </c>
      <c r="B67" s="55" t="s">
        <v>196</v>
      </c>
      <c r="C67" s="144" t="s">
        <v>27</v>
      </c>
      <c r="D67" s="48">
        <v>242</v>
      </c>
      <c r="E67" s="48">
        <v>253</v>
      </c>
      <c r="F67" s="46">
        <v>250</v>
      </c>
      <c r="G67" s="42">
        <f t="shared" si="0"/>
        <v>253</v>
      </c>
      <c r="H67" s="5"/>
      <c r="I67" s="43">
        <f t="shared" si="1"/>
        <v>253</v>
      </c>
      <c r="J67" s="41">
        <f t="shared" si="4"/>
        <v>60</v>
      </c>
      <c r="K67" s="47"/>
      <c r="L67" s="42"/>
    </row>
    <row r="68" spans="1:12" s="45" customFormat="1" ht="24.95" customHeight="1" x14ac:dyDescent="0.25">
      <c r="A68" s="41">
        <v>61</v>
      </c>
      <c r="B68" s="56" t="s">
        <v>126</v>
      </c>
      <c r="C68" s="144" t="s">
        <v>50</v>
      </c>
      <c r="D68" s="46">
        <v>246</v>
      </c>
      <c r="E68" s="46">
        <v>253</v>
      </c>
      <c r="F68" s="46">
        <v>253</v>
      </c>
      <c r="G68" s="42">
        <f t="shared" si="0"/>
        <v>253</v>
      </c>
      <c r="H68" s="5"/>
      <c r="I68" s="43">
        <f t="shared" si="1"/>
        <v>253</v>
      </c>
      <c r="J68" s="41">
        <f t="shared" si="4"/>
        <v>60</v>
      </c>
      <c r="K68" s="47"/>
      <c r="L68" s="42"/>
    </row>
    <row r="69" spans="1:12" s="45" customFormat="1" ht="24.95" customHeight="1" x14ac:dyDescent="0.25">
      <c r="A69" s="41">
        <v>62</v>
      </c>
      <c r="B69" s="55" t="s">
        <v>157</v>
      </c>
      <c r="C69" s="144" t="s">
        <v>55</v>
      </c>
      <c r="D69" s="46">
        <v>240</v>
      </c>
      <c r="E69" s="46">
        <v>250</v>
      </c>
      <c r="F69" s="46">
        <v>253</v>
      </c>
      <c r="G69" s="42">
        <f t="shared" si="0"/>
        <v>253</v>
      </c>
      <c r="H69" s="5"/>
      <c r="I69" s="43">
        <f t="shared" si="1"/>
        <v>253</v>
      </c>
      <c r="J69" s="41">
        <f t="shared" si="4"/>
        <v>60</v>
      </c>
      <c r="K69" s="47"/>
      <c r="L69" s="42"/>
    </row>
    <row r="70" spans="1:12" s="45" customFormat="1" ht="24.95" customHeight="1" x14ac:dyDescent="0.25">
      <c r="A70" s="41">
        <v>63</v>
      </c>
      <c r="B70" s="55" t="s">
        <v>188</v>
      </c>
      <c r="C70" s="145" t="s">
        <v>181</v>
      </c>
      <c r="D70" s="46">
        <v>0</v>
      </c>
      <c r="E70" s="46">
        <v>246</v>
      </c>
      <c r="F70" s="46">
        <v>252</v>
      </c>
      <c r="G70" s="42">
        <f t="shared" ref="G70:G130" si="5">MAX(D70:F70)</f>
        <v>252</v>
      </c>
      <c r="H70" s="5"/>
      <c r="I70" s="43">
        <f t="shared" ref="I70:I130" si="6">G70+H70</f>
        <v>252</v>
      </c>
      <c r="J70" s="41">
        <f t="shared" si="4"/>
        <v>63</v>
      </c>
      <c r="K70" s="44" t="e">
        <f>$G70+$H70/#REF!</f>
        <v>#REF!</v>
      </c>
      <c r="L70" s="42"/>
    </row>
    <row r="71" spans="1:12" s="45" customFormat="1" ht="24.95" customHeight="1" x14ac:dyDescent="0.25">
      <c r="A71" s="41">
        <v>64</v>
      </c>
      <c r="B71" s="55" t="s">
        <v>54</v>
      </c>
      <c r="C71" s="144" t="s">
        <v>53</v>
      </c>
      <c r="D71" s="46">
        <v>0</v>
      </c>
      <c r="E71" s="46">
        <v>252</v>
      </c>
      <c r="F71" s="46">
        <v>0</v>
      </c>
      <c r="G71" s="42">
        <f t="shared" si="5"/>
        <v>252</v>
      </c>
      <c r="H71" s="5"/>
      <c r="I71" s="43">
        <f t="shared" si="6"/>
        <v>252</v>
      </c>
      <c r="J71" s="41">
        <f t="shared" si="4"/>
        <v>63</v>
      </c>
      <c r="K71" s="44" t="e">
        <f>$G71+$H71/#REF!</f>
        <v>#REF!</v>
      </c>
      <c r="L71" s="42"/>
    </row>
    <row r="72" spans="1:12" s="45" customFormat="1" ht="24.95" customHeight="1" x14ac:dyDescent="0.25">
      <c r="A72" s="41">
        <v>65</v>
      </c>
      <c r="B72" s="56" t="s">
        <v>225</v>
      </c>
      <c r="C72" s="144" t="s">
        <v>219</v>
      </c>
      <c r="D72" s="46">
        <v>243</v>
      </c>
      <c r="E72" s="46">
        <v>244</v>
      </c>
      <c r="F72" s="46">
        <v>251</v>
      </c>
      <c r="G72" s="42">
        <f t="shared" si="5"/>
        <v>251</v>
      </c>
      <c r="H72" s="5"/>
      <c r="I72" s="43">
        <f t="shared" si="6"/>
        <v>251</v>
      </c>
      <c r="J72" s="41">
        <f t="shared" si="4"/>
        <v>65</v>
      </c>
      <c r="K72" s="47"/>
      <c r="L72" s="42"/>
    </row>
    <row r="73" spans="1:12" s="45" customFormat="1" ht="24.95" customHeight="1" x14ac:dyDescent="0.25">
      <c r="A73" s="41">
        <v>66</v>
      </c>
      <c r="B73" s="57" t="s">
        <v>190</v>
      </c>
      <c r="C73" s="144" t="s">
        <v>33</v>
      </c>
      <c r="D73" s="48">
        <v>243</v>
      </c>
      <c r="E73" s="48">
        <v>244</v>
      </c>
      <c r="F73" s="46">
        <v>251</v>
      </c>
      <c r="G73" s="42">
        <f t="shared" si="5"/>
        <v>251</v>
      </c>
      <c r="H73" s="5"/>
      <c r="I73" s="43">
        <f t="shared" si="6"/>
        <v>251</v>
      </c>
      <c r="J73" s="41">
        <f t="shared" si="4"/>
        <v>65</v>
      </c>
      <c r="K73" s="47"/>
      <c r="L73" s="42"/>
    </row>
    <row r="74" spans="1:12" s="45" customFormat="1" ht="24.95" customHeight="1" x14ac:dyDescent="0.25">
      <c r="A74" s="41">
        <v>67</v>
      </c>
      <c r="B74" s="55" t="s">
        <v>255</v>
      </c>
      <c r="C74" s="144" t="s">
        <v>44</v>
      </c>
      <c r="D74" s="48">
        <v>246</v>
      </c>
      <c r="E74" s="48">
        <v>246</v>
      </c>
      <c r="F74" s="46">
        <v>251</v>
      </c>
      <c r="G74" s="42">
        <f t="shared" si="5"/>
        <v>251</v>
      </c>
      <c r="H74" s="5"/>
      <c r="I74" s="43">
        <f t="shared" si="6"/>
        <v>251</v>
      </c>
      <c r="J74" s="41">
        <f t="shared" si="4"/>
        <v>65</v>
      </c>
      <c r="K74" s="47"/>
      <c r="L74" s="42"/>
    </row>
    <row r="75" spans="1:12" s="45" customFormat="1" ht="24.95" customHeight="1" x14ac:dyDescent="0.25">
      <c r="A75" s="41">
        <v>68</v>
      </c>
      <c r="B75" s="56" t="s">
        <v>112</v>
      </c>
      <c r="C75" s="144" t="s">
        <v>276</v>
      </c>
      <c r="D75" s="46">
        <v>238</v>
      </c>
      <c r="E75" s="46">
        <v>251</v>
      </c>
      <c r="F75" s="46">
        <v>248</v>
      </c>
      <c r="G75" s="42">
        <f t="shared" si="5"/>
        <v>251</v>
      </c>
      <c r="H75" s="5"/>
      <c r="I75" s="43">
        <f t="shared" si="6"/>
        <v>251</v>
      </c>
      <c r="J75" s="41">
        <f t="shared" si="4"/>
        <v>65</v>
      </c>
      <c r="K75" s="47"/>
      <c r="L75" s="42"/>
    </row>
    <row r="76" spans="1:12" s="45" customFormat="1" ht="24.95" customHeight="1" x14ac:dyDescent="0.25">
      <c r="A76" s="41">
        <v>69</v>
      </c>
      <c r="B76" s="55" t="s">
        <v>152</v>
      </c>
      <c r="C76" s="144" t="s">
        <v>53</v>
      </c>
      <c r="D76" s="46">
        <v>246</v>
      </c>
      <c r="E76" s="46">
        <v>248</v>
      </c>
      <c r="F76" s="46">
        <v>251</v>
      </c>
      <c r="G76" s="42">
        <f t="shared" si="5"/>
        <v>251</v>
      </c>
      <c r="H76" s="5"/>
      <c r="I76" s="43">
        <f t="shared" si="6"/>
        <v>251</v>
      </c>
      <c r="J76" s="41">
        <f t="shared" si="4"/>
        <v>65</v>
      </c>
      <c r="K76" s="47"/>
      <c r="L76" s="42"/>
    </row>
    <row r="77" spans="1:12" s="45" customFormat="1" ht="24.95" customHeight="1" x14ac:dyDescent="0.25">
      <c r="A77" s="41">
        <v>70</v>
      </c>
      <c r="B77" s="55" t="s">
        <v>189</v>
      </c>
      <c r="C77" s="145" t="s">
        <v>181</v>
      </c>
      <c r="D77" s="46">
        <v>238</v>
      </c>
      <c r="E77" s="46">
        <v>246</v>
      </c>
      <c r="F77" s="46">
        <v>250</v>
      </c>
      <c r="G77" s="42">
        <f t="shared" si="5"/>
        <v>250</v>
      </c>
      <c r="H77" s="5"/>
      <c r="I77" s="43">
        <f t="shared" si="6"/>
        <v>250</v>
      </c>
      <c r="J77" s="41">
        <f t="shared" si="4"/>
        <v>70</v>
      </c>
      <c r="K77" s="47"/>
      <c r="L77" s="42"/>
    </row>
    <row r="78" spans="1:12" s="45" customFormat="1" ht="24.95" customHeight="1" x14ac:dyDescent="0.25">
      <c r="A78" s="41">
        <v>71</v>
      </c>
      <c r="B78" s="55" t="s">
        <v>31</v>
      </c>
      <c r="C78" s="66" t="s">
        <v>72</v>
      </c>
      <c r="D78" s="48">
        <v>243</v>
      </c>
      <c r="E78" s="48">
        <v>248</v>
      </c>
      <c r="F78" s="46">
        <v>250</v>
      </c>
      <c r="G78" s="42">
        <f t="shared" si="5"/>
        <v>250</v>
      </c>
      <c r="H78" s="5"/>
      <c r="I78" s="43">
        <f t="shared" si="6"/>
        <v>250</v>
      </c>
      <c r="J78" s="41">
        <f t="shared" si="4"/>
        <v>70</v>
      </c>
      <c r="K78" s="47"/>
      <c r="L78" s="42"/>
    </row>
    <row r="79" spans="1:12" s="45" customFormat="1" ht="24.95" customHeight="1" x14ac:dyDescent="0.25">
      <c r="A79" s="41">
        <v>72</v>
      </c>
      <c r="B79" s="57" t="s">
        <v>34</v>
      </c>
      <c r="C79" s="144" t="s">
        <v>33</v>
      </c>
      <c r="D79" s="46">
        <v>241</v>
      </c>
      <c r="E79" s="46">
        <v>249</v>
      </c>
      <c r="F79" s="46">
        <v>250</v>
      </c>
      <c r="G79" s="42">
        <f t="shared" si="5"/>
        <v>250</v>
      </c>
      <c r="H79" s="5"/>
      <c r="I79" s="43">
        <f t="shared" si="6"/>
        <v>250</v>
      </c>
      <c r="J79" s="41">
        <f t="shared" si="4"/>
        <v>70</v>
      </c>
      <c r="K79" s="47"/>
      <c r="L79" s="42"/>
    </row>
    <row r="80" spans="1:12" s="45" customFormat="1" ht="27" customHeight="1" x14ac:dyDescent="0.25">
      <c r="A80" s="41">
        <v>73</v>
      </c>
      <c r="B80" s="55" t="s">
        <v>43</v>
      </c>
      <c r="C80" s="144" t="s">
        <v>283</v>
      </c>
      <c r="D80" s="46">
        <v>231</v>
      </c>
      <c r="E80" s="46">
        <v>250</v>
      </c>
      <c r="F80" s="46">
        <v>0</v>
      </c>
      <c r="G80" s="42">
        <f t="shared" si="5"/>
        <v>250</v>
      </c>
      <c r="H80" s="5"/>
      <c r="I80" s="43">
        <f t="shared" si="6"/>
        <v>250</v>
      </c>
      <c r="J80" s="41">
        <f t="shared" si="4"/>
        <v>70</v>
      </c>
      <c r="K80" s="47"/>
      <c r="L80" s="42"/>
    </row>
    <row r="81" spans="1:12" s="45" customFormat="1" ht="24.95" customHeight="1" x14ac:dyDescent="0.25">
      <c r="A81" s="41">
        <v>74</v>
      </c>
      <c r="B81" s="55" t="s">
        <v>271</v>
      </c>
      <c r="C81" s="144" t="s">
        <v>30</v>
      </c>
      <c r="D81" s="46">
        <v>0</v>
      </c>
      <c r="E81" s="46">
        <v>250</v>
      </c>
      <c r="F81" s="46">
        <v>248</v>
      </c>
      <c r="G81" s="42">
        <f t="shared" si="5"/>
        <v>250</v>
      </c>
      <c r="H81" s="5"/>
      <c r="I81" s="43">
        <f t="shared" si="6"/>
        <v>250</v>
      </c>
      <c r="J81" s="41">
        <f t="shared" si="4"/>
        <v>70</v>
      </c>
      <c r="K81" s="47"/>
      <c r="L81" s="42"/>
    </row>
    <row r="82" spans="1:12" s="45" customFormat="1" ht="24.95" customHeight="1" x14ac:dyDescent="0.25">
      <c r="A82" s="41">
        <v>75</v>
      </c>
      <c r="B82" s="56" t="s">
        <v>111</v>
      </c>
      <c r="C82" s="144" t="s">
        <v>276</v>
      </c>
      <c r="D82" s="46">
        <v>233</v>
      </c>
      <c r="E82" s="46">
        <v>236</v>
      </c>
      <c r="F82" s="46">
        <v>250</v>
      </c>
      <c r="G82" s="42">
        <f t="shared" si="5"/>
        <v>250</v>
      </c>
      <c r="H82" s="5"/>
      <c r="I82" s="43">
        <f t="shared" si="6"/>
        <v>250</v>
      </c>
      <c r="J82" s="41">
        <f t="shared" si="4"/>
        <v>70</v>
      </c>
      <c r="K82" s="47"/>
      <c r="L82" s="42"/>
    </row>
    <row r="83" spans="1:12" s="45" customFormat="1" ht="24.95" customHeight="1" x14ac:dyDescent="0.25">
      <c r="A83" s="41">
        <v>76</v>
      </c>
      <c r="B83" s="55" t="s">
        <v>119</v>
      </c>
      <c r="C83" s="144" t="s">
        <v>49</v>
      </c>
      <c r="D83" s="46">
        <v>230</v>
      </c>
      <c r="E83" s="46">
        <v>250</v>
      </c>
      <c r="F83" s="46">
        <v>245</v>
      </c>
      <c r="G83" s="42">
        <f t="shared" si="5"/>
        <v>250</v>
      </c>
      <c r="H83" s="5"/>
      <c r="I83" s="43">
        <f t="shared" si="6"/>
        <v>250</v>
      </c>
      <c r="J83" s="41">
        <f t="shared" si="4"/>
        <v>70</v>
      </c>
      <c r="K83" s="44" t="e">
        <f>$G83+$H83/#REF!</f>
        <v>#REF!</v>
      </c>
      <c r="L83" s="42"/>
    </row>
    <row r="84" spans="1:12" s="45" customFormat="1" ht="24.95" customHeight="1" x14ac:dyDescent="0.25">
      <c r="A84" s="41">
        <v>77</v>
      </c>
      <c r="B84" s="55" t="s">
        <v>121</v>
      </c>
      <c r="C84" s="144" t="s">
        <v>49</v>
      </c>
      <c r="D84" s="46">
        <v>245</v>
      </c>
      <c r="E84" s="46">
        <v>250</v>
      </c>
      <c r="F84" s="46">
        <v>205</v>
      </c>
      <c r="G84" s="42">
        <f t="shared" si="5"/>
        <v>250</v>
      </c>
      <c r="H84" s="5"/>
      <c r="I84" s="43">
        <f t="shared" si="6"/>
        <v>250</v>
      </c>
      <c r="J84" s="41">
        <f t="shared" si="4"/>
        <v>70</v>
      </c>
      <c r="K84" s="47"/>
      <c r="L84" s="42"/>
    </row>
    <row r="85" spans="1:12" s="45" customFormat="1" ht="24.95" customHeight="1" x14ac:dyDescent="0.25">
      <c r="A85" s="41">
        <v>78</v>
      </c>
      <c r="B85" s="58" t="s">
        <v>133</v>
      </c>
      <c r="C85" s="144" t="s">
        <v>50</v>
      </c>
      <c r="D85" s="46">
        <v>250</v>
      </c>
      <c r="E85" s="46">
        <v>0</v>
      </c>
      <c r="F85" s="46">
        <v>244</v>
      </c>
      <c r="G85" s="42">
        <f t="shared" si="5"/>
        <v>250</v>
      </c>
      <c r="H85" s="5"/>
      <c r="I85" s="43">
        <f t="shared" si="6"/>
        <v>250</v>
      </c>
      <c r="J85" s="41">
        <f t="shared" ref="J85:J116" si="7">RANK(G85,$G$8:$G$229)</f>
        <v>70</v>
      </c>
      <c r="K85" s="44" t="e">
        <f>$G85+$H85/#REF!</f>
        <v>#REF!</v>
      </c>
      <c r="L85" s="42"/>
    </row>
    <row r="86" spans="1:12" s="45" customFormat="1" ht="24.95" customHeight="1" x14ac:dyDescent="0.25">
      <c r="A86" s="41">
        <v>79</v>
      </c>
      <c r="B86" s="56" t="s">
        <v>222</v>
      </c>
      <c r="C86" s="144" t="s">
        <v>219</v>
      </c>
      <c r="D86" s="46">
        <v>230</v>
      </c>
      <c r="E86" s="46">
        <v>243</v>
      </c>
      <c r="F86" s="46">
        <v>249</v>
      </c>
      <c r="G86" s="42">
        <f t="shared" si="5"/>
        <v>249</v>
      </c>
      <c r="H86" s="5"/>
      <c r="I86" s="43">
        <f t="shared" si="6"/>
        <v>249</v>
      </c>
      <c r="J86" s="41">
        <f t="shared" si="7"/>
        <v>79</v>
      </c>
      <c r="K86" s="47"/>
      <c r="L86" s="42"/>
    </row>
    <row r="87" spans="1:12" s="45" customFormat="1" ht="28.5" customHeight="1" x14ac:dyDescent="0.25">
      <c r="A87" s="41">
        <v>80</v>
      </c>
      <c r="B87" s="55" t="s">
        <v>247</v>
      </c>
      <c r="C87" s="144" t="s">
        <v>283</v>
      </c>
      <c r="D87" s="48">
        <v>248</v>
      </c>
      <c r="E87" s="48">
        <v>249</v>
      </c>
      <c r="F87" s="46">
        <v>210</v>
      </c>
      <c r="G87" s="42">
        <f t="shared" si="5"/>
        <v>249</v>
      </c>
      <c r="H87" s="5"/>
      <c r="I87" s="43">
        <f t="shared" si="6"/>
        <v>249</v>
      </c>
      <c r="J87" s="41">
        <f t="shared" si="7"/>
        <v>79</v>
      </c>
      <c r="K87" s="47"/>
      <c r="L87" s="42"/>
    </row>
    <row r="88" spans="1:12" s="45" customFormat="1" ht="24.95" customHeight="1" x14ac:dyDescent="0.25">
      <c r="A88" s="41">
        <v>81</v>
      </c>
      <c r="B88" s="57" t="s">
        <v>97</v>
      </c>
      <c r="C88" s="66" t="s">
        <v>47</v>
      </c>
      <c r="D88" s="46">
        <v>238</v>
      </c>
      <c r="E88" s="46">
        <v>248</v>
      </c>
      <c r="F88" s="46">
        <v>249</v>
      </c>
      <c r="G88" s="42">
        <f t="shared" si="5"/>
        <v>249</v>
      </c>
      <c r="H88" s="5"/>
      <c r="I88" s="43">
        <f t="shared" si="6"/>
        <v>249</v>
      </c>
      <c r="J88" s="41">
        <f t="shared" si="7"/>
        <v>79</v>
      </c>
      <c r="K88" s="47"/>
      <c r="L88" s="42"/>
    </row>
    <row r="89" spans="1:12" s="45" customFormat="1" ht="24.95" customHeight="1" x14ac:dyDescent="0.25">
      <c r="A89" s="41">
        <v>82</v>
      </c>
      <c r="B89" s="55" t="s">
        <v>108</v>
      </c>
      <c r="C89" s="144" t="s">
        <v>73</v>
      </c>
      <c r="D89" s="46">
        <v>237</v>
      </c>
      <c r="E89" s="46">
        <v>249</v>
      </c>
      <c r="F89" s="46">
        <v>241</v>
      </c>
      <c r="G89" s="42">
        <f t="shared" si="5"/>
        <v>249</v>
      </c>
      <c r="H89" s="5"/>
      <c r="I89" s="43">
        <f t="shared" si="6"/>
        <v>249</v>
      </c>
      <c r="J89" s="41">
        <f t="shared" si="7"/>
        <v>79</v>
      </c>
      <c r="K89" s="47"/>
      <c r="L89" s="42"/>
    </row>
    <row r="90" spans="1:12" s="45" customFormat="1" ht="24.95" customHeight="1" x14ac:dyDescent="0.25">
      <c r="A90" s="41">
        <v>83</v>
      </c>
      <c r="B90" s="55" t="s">
        <v>107</v>
      </c>
      <c r="C90" s="144" t="s">
        <v>73</v>
      </c>
      <c r="D90" s="46">
        <v>234</v>
      </c>
      <c r="E90" s="46">
        <v>248</v>
      </c>
      <c r="F90" s="46">
        <v>0</v>
      </c>
      <c r="G90" s="42">
        <f t="shared" si="5"/>
        <v>248</v>
      </c>
      <c r="H90" s="5"/>
      <c r="I90" s="43">
        <f t="shared" si="6"/>
        <v>248</v>
      </c>
      <c r="J90" s="41">
        <f t="shared" si="7"/>
        <v>83</v>
      </c>
      <c r="K90" s="47"/>
      <c r="L90" s="42"/>
    </row>
    <row r="91" spans="1:12" s="45" customFormat="1" ht="24.95" customHeight="1" x14ac:dyDescent="0.25">
      <c r="A91" s="41">
        <v>84</v>
      </c>
      <c r="B91" s="55" t="s">
        <v>161</v>
      </c>
      <c r="C91" s="144" t="s">
        <v>55</v>
      </c>
      <c r="D91" s="46">
        <v>248</v>
      </c>
      <c r="E91" s="46">
        <v>0</v>
      </c>
      <c r="F91" s="46">
        <v>244</v>
      </c>
      <c r="G91" s="42">
        <f t="shared" si="5"/>
        <v>248</v>
      </c>
      <c r="H91" s="5"/>
      <c r="I91" s="43">
        <f t="shared" si="6"/>
        <v>248</v>
      </c>
      <c r="J91" s="41">
        <f t="shared" si="7"/>
        <v>83</v>
      </c>
      <c r="K91" s="47"/>
      <c r="L91" s="42"/>
    </row>
    <row r="92" spans="1:12" s="45" customFormat="1" ht="24.95" customHeight="1" x14ac:dyDescent="0.25">
      <c r="A92" s="41">
        <v>85</v>
      </c>
      <c r="B92" s="54" t="s">
        <v>88</v>
      </c>
      <c r="C92" s="144" t="s">
        <v>87</v>
      </c>
      <c r="D92" s="46">
        <v>231</v>
      </c>
      <c r="E92" s="46">
        <v>235</v>
      </c>
      <c r="F92" s="46">
        <v>247</v>
      </c>
      <c r="G92" s="42">
        <f t="shared" si="5"/>
        <v>247</v>
      </c>
      <c r="H92" s="5"/>
      <c r="I92" s="43">
        <f t="shared" si="6"/>
        <v>247</v>
      </c>
      <c r="J92" s="41">
        <f t="shared" si="7"/>
        <v>85</v>
      </c>
      <c r="K92" s="47"/>
      <c r="L92" s="42"/>
    </row>
    <row r="93" spans="1:12" s="45" customFormat="1" ht="24.95" customHeight="1" x14ac:dyDescent="0.25">
      <c r="A93" s="41">
        <v>86</v>
      </c>
      <c r="B93" s="57" t="s">
        <v>169</v>
      </c>
      <c r="C93" s="144" t="s">
        <v>61</v>
      </c>
      <c r="D93" s="46">
        <v>247</v>
      </c>
      <c r="E93" s="46">
        <v>0</v>
      </c>
      <c r="F93" s="46">
        <v>240</v>
      </c>
      <c r="G93" s="42">
        <f t="shared" si="5"/>
        <v>247</v>
      </c>
      <c r="H93" s="5"/>
      <c r="I93" s="43">
        <f t="shared" si="6"/>
        <v>247</v>
      </c>
      <c r="J93" s="41">
        <f t="shared" si="7"/>
        <v>85</v>
      </c>
      <c r="K93" s="47"/>
      <c r="L93" s="42"/>
    </row>
    <row r="94" spans="1:12" s="45" customFormat="1" ht="29.25" customHeight="1" x14ac:dyDescent="0.25">
      <c r="A94" s="41">
        <v>87</v>
      </c>
      <c r="B94" s="55" t="s">
        <v>177</v>
      </c>
      <c r="C94" s="66" t="s">
        <v>72</v>
      </c>
      <c r="D94" s="48">
        <v>0</v>
      </c>
      <c r="E94" s="48">
        <v>246</v>
      </c>
      <c r="F94" s="46">
        <v>0</v>
      </c>
      <c r="G94" s="42">
        <f t="shared" si="5"/>
        <v>246</v>
      </c>
      <c r="H94" s="5"/>
      <c r="I94" s="43">
        <f t="shared" si="6"/>
        <v>246</v>
      </c>
      <c r="J94" s="41">
        <f t="shared" si="7"/>
        <v>87</v>
      </c>
      <c r="K94" s="47"/>
      <c r="L94" s="42"/>
    </row>
    <row r="95" spans="1:12" s="45" customFormat="1" ht="24.95" customHeight="1" x14ac:dyDescent="0.25">
      <c r="A95" s="41">
        <v>88</v>
      </c>
      <c r="B95" s="57" t="s">
        <v>32</v>
      </c>
      <c r="C95" s="144" t="s">
        <v>33</v>
      </c>
      <c r="D95" s="46">
        <v>230</v>
      </c>
      <c r="E95" s="46">
        <v>244</v>
      </c>
      <c r="F95" s="46">
        <v>246</v>
      </c>
      <c r="G95" s="42">
        <f t="shared" si="5"/>
        <v>246</v>
      </c>
      <c r="H95" s="5"/>
      <c r="I95" s="43">
        <f t="shared" si="6"/>
        <v>246</v>
      </c>
      <c r="J95" s="41">
        <f t="shared" si="7"/>
        <v>87</v>
      </c>
      <c r="K95" s="47"/>
      <c r="L95" s="42"/>
    </row>
    <row r="96" spans="1:12" s="45" customFormat="1" ht="24.95" customHeight="1" x14ac:dyDescent="0.25">
      <c r="A96" s="41">
        <v>89</v>
      </c>
      <c r="B96" s="57" t="s">
        <v>35</v>
      </c>
      <c r="C96" s="144" t="s">
        <v>33</v>
      </c>
      <c r="D96" s="46">
        <v>0</v>
      </c>
      <c r="E96" s="46">
        <v>246</v>
      </c>
      <c r="F96" s="46">
        <v>245</v>
      </c>
      <c r="G96" s="42">
        <f t="shared" si="5"/>
        <v>246</v>
      </c>
      <c r="H96" s="5"/>
      <c r="I96" s="43">
        <f t="shared" si="6"/>
        <v>246</v>
      </c>
      <c r="J96" s="41">
        <f t="shared" si="7"/>
        <v>87</v>
      </c>
      <c r="K96" s="47"/>
      <c r="L96" s="42"/>
    </row>
    <row r="97" spans="1:12" s="45" customFormat="1" ht="24.95" customHeight="1" x14ac:dyDescent="0.25">
      <c r="A97" s="41">
        <v>90</v>
      </c>
      <c r="B97" s="55" t="s">
        <v>262</v>
      </c>
      <c r="C97" s="144" t="s">
        <v>274</v>
      </c>
      <c r="D97" s="48">
        <v>246</v>
      </c>
      <c r="E97" s="48">
        <v>240</v>
      </c>
      <c r="F97" s="46">
        <v>240</v>
      </c>
      <c r="G97" s="42">
        <f t="shared" si="5"/>
        <v>246</v>
      </c>
      <c r="H97" s="5"/>
      <c r="I97" s="43">
        <f t="shared" si="6"/>
        <v>246</v>
      </c>
      <c r="J97" s="41">
        <f t="shared" si="7"/>
        <v>87</v>
      </c>
      <c r="K97" s="47"/>
      <c r="L97" s="42"/>
    </row>
    <row r="98" spans="1:12" s="45" customFormat="1" ht="24.95" customHeight="1" x14ac:dyDescent="0.25">
      <c r="A98" s="41">
        <v>91</v>
      </c>
      <c r="B98" s="57" t="s">
        <v>99</v>
      </c>
      <c r="C98" s="66" t="s">
        <v>47</v>
      </c>
      <c r="D98" s="46">
        <v>0</v>
      </c>
      <c r="E98" s="46">
        <v>246</v>
      </c>
      <c r="F98" s="46">
        <v>246</v>
      </c>
      <c r="G98" s="42">
        <f t="shared" si="5"/>
        <v>246</v>
      </c>
      <c r="H98" s="5"/>
      <c r="I98" s="43">
        <f t="shared" si="6"/>
        <v>246</v>
      </c>
      <c r="J98" s="41">
        <f t="shared" si="7"/>
        <v>87</v>
      </c>
      <c r="K98" s="44" t="e">
        <f>$G98+$H98/#REF!</f>
        <v>#REF!</v>
      </c>
      <c r="L98" s="42"/>
    </row>
    <row r="99" spans="1:12" s="45" customFormat="1" ht="24.95" customHeight="1" x14ac:dyDescent="0.25">
      <c r="A99" s="41">
        <v>92</v>
      </c>
      <c r="B99" s="56" t="s">
        <v>130</v>
      </c>
      <c r="C99" s="144" t="s">
        <v>50</v>
      </c>
      <c r="D99" s="46">
        <v>246</v>
      </c>
      <c r="E99" s="46">
        <v>232</v>
      </c>
      <c r="F99" s="46">
        <v>233</v>
      </c>
      <c r="G99" s="42">
        <f t="shared" si="5"/>
        <v>246</v>
      </c>
      <c r="H99" s="5"/>
      <c r="I99" s="43">
        <f t="shared" si="6"/>
        <v>246</v>
      </c>
      <c r="J99" s="41">
        <f t="shared" si="7"/>
        <v>87</v>
      </c>
      <c r="K99" s="47"/>
      <c r="L99" s="42"/>
    </row>
    <row r="100" spans="1:12" s="45" customFormat="1" ht="24.95" customHeight="1" x14ac:dyDescent="0.25">
      <c r="A100" s="41">
        <v>93</v>
      </c>
      <c r="B100" s="58" t="s">
        <v>132</v>
      </c>
      <c r="C100" s="144" t="s">
        <v>50</v>
      </c>
      <c r="D100" s="46">
        <v>236</v>
      </c>
      <c r="E100" s="46">
        <v>246</v>
      </c>
      <c r="F100" s="46">
        <v>242</v>
      </c>
      <c r="G100" s="42">
        <f t="shared" si="5"/>
        <v>246</v>
      </c>
      <c r="H100" s="5"/>
      <c r="I100" s="43">
        <f t="shared" si="6"/>
        <v>246</v>
      </c>
      <c r="J100" s="41">
        <f t="shared" si="7"/>
        <v>87</v>
      </c>
      <c r="K100" s="47"/>
      <c r="L100" s="42"/>
    </row>
    <row r="101" spans="1:12" s="45" customFormat="1" ht="24.95" customHeight="1" x14ac:dyDescent="0.25">
      <c r="A101" s="41">
        <v>94</v>
      </c>
      <c r="B101" s="55" t="s">
        <v>59</v>
      </c>
      <c r="C101" s="144" t="s">
        <v>57</v>
      </c>
      <c r="D101" s="46">
        <v>246</v>
      </c>
      <c r="E101" s="46">
        <v>0</v>
      </c>
      <c r="F101" s="46">
        <v>242</v>
      </c>
      <c r="G101" s="42">
        <f t="shared" si="5"/>
        <v>246</v>
      </c>
      <c r="H101" s="5"/>
      <c r="I101" s="43">
        <f t="shared" si="6"/>
        <v>246</v>
      </c>
      <c r="J101" s="41">
        <f t="shared" si="7"/>
        <v>87</v>
      </c>
      <c r="K101" s="47"/>
      <c r="L101" s="42"/>
    </row>
    <row r="102" spans="1:12" s="45" customFormat="1" ht="24.95" customHeight="1" x14ac:dyDescent="0.25">
      <c r="A102" s="41">
        <v>95</v>
      </c>
      <c r="B102" s="54" t="s">
        <v>209</v>
      </c>
      <c r="C102" s="144" t="s">
        <v>37</v>
      </c>
      <c r="D102" s="48">
        <v>242</v>
      </c>
      <c r="E102" s="48">
        <v>245</v>
      </c>
      <c r="F102" s="46">
        <v>245</v>
      </c>
      <c r="G102" s="42">
        <f t="shared" si="5"/>
        <v>245</v>
      </c>
      <c r="H102" s="5"/>
      <c r="I102" s="43">
        <f t="shared" si="6"/>
        <v>245</v>
      </c>
      <c r="J102" s="41">
        <f t="shared" si="7"/>
        <v>95</v>
      </c>
      <c r="K102" s="47"/>
      <c r="L102" s="42"/>
    </row>
    <row r="103" spans="1:12" s="45" customFormat="1" ht="24.95" customHeight="1" x14ac:dyDescent="0.25">
      <c r="A103" s="41">
        <v>96</v>
      </c>
      <c r="B103" s="54" t="s">
        <v>86</v>
      </c>
      <c r="C103" s="144" t="s">
        <v>23</v>
      </c>
      <c r="D103" s="46">
        <v>232</v>
      </c>
      <c r="E103" s="46">
        <v>235</v>
      </c>
      <c r="F103" s="46">
        <v>245</v>
      </c>
      <c r="G103" s="42">
        <f t="shared" si="5"/>
        <v>245</v>
      </c>
      <c r="H103" s="5"/>
      <c r="I103" s="43">
        <f t="shared" si="6"/>
        <v>245</v>
      </c>
      <c r="J103" s="41">
        <f t="shared" si="7"/>
        <v>95</v>
      </c>
      <c r="K103" s="47"/>
      <c r="L103" s="42"/>
    </row>
    <row r="104" spans="1:12" s="45" customFormat="1" ht="24.95" customHeight="1" x14ac:dyDescent="0.25">
      <c r="A104" s="41">
        <v>97</v>
      </c>
      <c r="B104" s="57" t="s">
        <v>48</v>
      </c>
      <c r="C104" s="66" t="s">
        <v>47</v>
      </c>
      <c r="D104" s="46">
        <v>241</v>
      </c>
      <c r="E104" s="46">
        <v>240</v>
      </c>
      <c r="F104" s="46">
        <v>245</v>
      </c>
      <c r="G104" s="42">
        <f t="shared" si="5"/>
        <v>245</v>
      </c>
      <c r="H104" s="5"/>
      <c r="I104" s="43">
        <f t="shared" si="6"/>
        <v>245</v>
      </c>
      <c r="J104" s="41">
        <f t="shared" si="7"/>
        <v>95</v>
      </c>
      <c r="K104" s="47"/>
      <c r="L104" s="42"/>
    </row>
    <row r="105" spans="1:12" s="45" customFormat="1" ht="24.95" customHeight="1" x14ac:dyDescent="0.25">
      <c r="A105" s="41">
        <v>98</v>
      </c>
      <c r="B105" s="56" t="s">
        <v>137</v>
      </c>
      <c r="C105" s="144" t="s">
        <v>51</v>
      </c>
      <c r="D105" s="46">
        <v>239</v>
      </c>
      <c r="E105" s="46">
        <v>245</v>
      </c>
      <c r="F105" s="46">
        <v>238</v>
      </c>
      <c r="G105" s="42">
        <f t="shared" si="5"/>
        <v>245</v>
      </c>
      <c r="H105" s="5"/>
      <c r="I105" s="43">
        <f t="shared" si="6"/>
        <v>245</v>
      </c>
      <c r="J105" s="41">
        <f t="shared" si="7"/>
        <v>95</v>
      </c>
      <c r="K105" s="47"/>
      <c r="L105" s="42"/>
    </row>
    <row r="106" spans="1:12" s="45" customFormat="1" ht="29.25" customHeight="1" x14ac:dyDescent="0.25">
      <c r="A106" s="41">
        <v>99</v>
      </c>
      <c r="B106" s="54" t="s">
        <v>148</v>
      </c>
      <c r="C106" s="144" t="s">
        <v>52</v>
      </c>
      <c r="D106" s="46">
        <v>245</v>
      </c>
      <c r="E106" s="46">
        <v>244</v>
      </c>
      <c r="F106" s="46">
        <v>240</v>
      </c>
      <c r="G106" s="42">
        <f t="shared" si="5"/>
        <v>245</v>
      </c>
      <c r="H106" s="5"/>
      <c r="I106" s="43">
        <f t="shared" si="6"/>
        <v>245</v>
      </c>
      <c r="J106" s="41">
        <f t="shared" si="7"/>
        <v>95</v>
      </c>
      <c r="K106" s="47"/>
      <c r="L106" s="42"/>
    </row>
    <row r="107" spans="1:12" s="45" customFormat="1" ht="27" customHeight="1" x14ac:dyDescent="0.25">
      <c r="A107" s="41">
        <v>100</v>
      </c>
      <c r="B107" s="55" t="s">
        <v>155</v>
      </c>
      <c r="C107" s="144" t="s">
        <v>53</v>
      </c>
      <c r="D107" s="46">
        <v>233</v>
      </c>
      <c r="E107" s="46">
        <v>240</v>
      </c>
      <c r="F107" s="46">
        <v>245</v>
      </c>
      <c r="G107" s="42">
        <f t="shared" si="5"/>
        <v>245</v>
      </c>
      <c r="H107" s="5"/>
      <c r="I107" s="43">
        <f t="shared" si="6"/>
        <v>245</v>
      </c>
      <c r="J107" s="41">
        <f t="shared" si="7"/>
        <v>95</v>
      </c>
      <c r="K107" s="47"/>
      <c r="L107" s="42"/>
    </row>
    <row r="108" spans="1:12" s="45" customFormat="1" ht="24.95" customHeight="1" x14ac:dyDescent="0.25">
      <c r="A108" s="41">
        <v>101</v>
      </c>
      <c r="B108" s="55" t="s">
        <v>194</v>
      </c>
      <c r="C108" s="144" t="s">
        <v>27</v>
      </c>
      <c r="D108" s="48">
        <v>236</v>
      </c>
      <c r="E108" s="48">
        <v>244</v>
      </c>
      <c r="F108" s="46">
        <v>240</v>
      </c>
      <c r="G108" s="42">
        <f t="shared" si="5"/>
        <v>244</v>
      </c>
      <c r="H108" s="5"/>
      <c r="I108" s="43">
        <f t="shared" si="6"/>
        <v>244</v>
      </c>
      <c r="J108" s="41">
        <f t="shared" si="7"/>
        <v>101</v>
      </c>
      <c r="K108" s="44" t="e">
        <f>$G108+$H108/#REF!</f>
        <v>#REF!</v>
      </c>
      <c r="L108" s="42"/>
    </row>
    <row r="109" spans="1:12" s="45" customFormat="1" ht="24.95" customHeight="1" x14ac:dyDescent="0.25">
      <c r="A109" s="41">
        <v>102</v>
      </c>
      <c r="B109" s="56" t="s">
        <v>205</v>
      </c>
      <c r="C109" s="144" t="s">
        <v>28</v>
      </c>
      <c r="D109" s="46">
        <v>0</v>
      </c>
      <c r="E109" s="46">
        <v>244</v>
      </c>
      <c r="F109" s="46">
        <v>190</v>
      </c>
      <c r="G109" s="42">
        <f t="shared" si="5"/>
        <v>244</v>
      </c>
      <c r="H109" s="5"/>
      <c r="I109" s="43">
        <f t="shared" si="6"/>
        <v>244</v>
      </c>
      <c r="J109" s="41">
        <f t="shared" si="7"/>
        <v>101</v>
      </c>
      <c r="K109" s="47"/>
      <c r="L109" s="42"/>
    </row>
    <row r="110" spans="1:12" s="45" customFormat="1" ht="27" customHeight="1" x14ac:dyDescent="0.25">
      <c r="A110" s="41">
        <v>103</v>
      </c>
      <c r="B110" s="54" t="s">
        <v>143</v>
      </c>
      <c r="C110" s="144" t="s">
        <v>52</v>
      </c>
      <c r="D110" s="46">
        <v>244</v>
      </c>
      <c r="E110" s="46">
        <v>234</v>
      </c>
      <c r="F110" s="46">
        <v>232</v>
      </c>
      <c r="G110" s="42">
        <f t="shared" si="5"/>
        <v>244</v>
      </c>
      <c r="H110" s="5"/>
      <c r="I110" s="43">
        <f t="shared" si="6"/>
        <v>244</v>
      </c>
      <c r="J110" s="41">
        <f t="shared" si="7"/>
        <v>101</v>
      </c>
      <c r="K110" s="44" t="e">
        <f>$G110+$H110/#REF!</f>
        <v>#REF!</v>
      </c>
      <c r="L110" s="42"/>
    </row>
    <row r="111" spans="1:12" s="45" customFormat="1" ht="24.95" customHeight="1" x14ac:dyDescent="0.25">
      <c r="A111" s="41">
        <v>104</v>
      </c>
      <c r="B111" s="56" t="s">
        <v>221</v>
      </c>
      <c r="C111" s="144" t="s">
        <v>219</v>
      </c>
      <c r="D111" s="46">
        <v>238</v>
      </c>
      <c r="E111" s="46">
        <v>241</v>
      </c>
      <c r="F111" s="46">
        <v>243</v>
      </c>
      <c r="G111" s="42">
        <f t="shared" si="5"/>
        <v>243</v>
      </c>
      <c r="H111" s="5"/>
      <c r="I111" s="43">
        <f t="shared" si="6"/>
        <v>243</v>
      </c>
      <c r="J111" s="41">
        <f t="shared" si="7"/>
        <v>104</v>
      </c>
      <c r="K111" s="47"/>
      <c r="L111" s="42"/>
    </row>
    <row r="112" spans="1:12" s="45" customFormat="1" ht="24.95" customHeight="1" x14ac:dyDescent="0.25">
      <c r="A112" s="41">
        <v>105</v>
      </c>
      <c r="B112" s="56" t="s">
        <v>197</v>
      </c>
      <c r="C112" s="144" t="s">
        <v>27</v>
      </c>
      <c r="D112" s="46">
        <v>239</v>
      </c>
      <c r="E112" s="46">
        <v>243</v>
      </c>
      <c r="F112" s="46">
        <v>234</v>
      </c>
      <c r="G112" s="42">
        <f t="shared" si="5"/>
        <v>243</v>
      </c>
      <c r="H112" s="5"/>
      <c r="I112" s="43">
        <f t="shared" si="6"/>
        <v>243</v>
      </c>
      <c r="J112" s="41">
        <f t="shared" si="7"/>
        <v>104</v>
      </c>
      <c r="K112" s="47"/>
      <c r="L112" s="42"/>
    </row>
    <row r="113" spans="1:12" s="45" customFormat="1" ht="24.95" customHeight="1" x14ac:dyDescent="0.25">
      <c r="A113" s="41">
        <v>106</v>
      </c>
      <c r="B113" s="55" t="s">
        <v>249</v>
      </c>
      <c r="C113" s="144" t="s">
        <v>283</v>
      </c>
      <c r="D113" s="48">
        <v>0</v>
      </c>
      <c r="E113" s="48">
        <v>239</v>
      </c>
      <c r="F113" s="46">
        <v>243</v>
      </c>
      <c r="G113" s="42">
        <f t="shared" si="5"/>
        <v>243</v>
      </c>
      <c r="H113" s="5"/>
      <c r="I113" s="43">
        <f t="shared" si="6"/>
        <v>243</v>
      </c>
      <c r="J113" s="41">
        <f t="shared" si="7"/>
        <v>104</v>
      </c>
      <c r="K113" s="47"/>
      <c r="L113" s="42"/>
    </row>
    <row r="114" spans="1:12" s="45" customFormat="1" ht="24.95" customHeight="1" x14ac:dyDescent="0.25">
      <c r="A114" s="41">
        <v>107</v>
      </c>
      <c r="B114" s="55" t="s">
        <v>254</v>
      </c>
      <c r="C114" s="144" t="s">
        <v>44</v>
      </c>
      <c r="D114" s="48">
        <v>235</v>
      </c>
      <c r="E114" s="48">
        <v>243</v>
      </c>
      <c r="F114" s="46">
        <v>0</v>
      </c>
      <c r="G114" s="42">
        <f t="shared" si="5"/>
        <v>243</v>
      </c>
      <c r="H114" s="5"/>
      <c r="I114" s="43">
        <f t="shared" si="6"/>
        <v>243</v>
      </c>
      <c r="J114" s="41">
        <f t="shared" si="7"/>
        <v>104</v>
      </c>
      <c r="K114" s="47"/>
      <c r="L114" s="42"/>
    </row>
    <row r="115" spans="1:12" s="45" customFormat="1" ht="24.95" customHeight="1" x14ac:dyDescent="0.25">
      <c r="A115" s="41">
        <v>108</v>
      </c>
      <c r="B115" s="55" t="s">
        <v>267</v>
      </c>
      <c r="C115" s="144" t="s">
        <v>30</v>
      </c>
      <c r="D115" s="46">
        <v>0</v>
      </c>
      <c r="E115" s="46">
        <v>243</v>
      </c>
      <c r="F115" s="46">
        <v>235</v>
      </c>
      <c r="G115" s="42">
        <f t="shared" si="5"/>
        <v>243</v>
      </c>
      <c r="H115" s="5"/>
      <c r="I115" s="43">
        <f t="shared" si="6"/>
        <v>243</v>
      </c>
      <c r="J115" s="41">
        <f t="shared" si="7"/>
        <v>104</v>
      </c>
      <c r="K115" s="47"/>
      <c r="L115" s="42"/>
    </row>
    <row r="116" spans="1:12" s="45" customFormat="1" ht="24.95" customHeight="1" x14ac:dyDescent="0.25">
      <c r="A116" s="41">
        <v>109</v>
      </c>
      <c r="B116" s="55" t="s">
        <v>154</v>
      </c>
      <c r="C116" s="144" t="s">
        <v>53</v>
      </c>
      <c r="D116" s="46">
        <v>243</v>
      </c>
      <c r="E116" s="46">
        <v>0</v>
      </c>
      <c r="F116" s="46">
        <v>234</v>
      </c>
      <c r="G116" s="42">
        <f t="shared" si="5"/>
        <v>243</v>
      </c>
      <c r="H116" s="5"/>
      <c r="I116" s="43">
        <f t="shared" si="6"/>
        <v>243</v>
      </c>
      <c r="J116" s="41">
        <f t="shared" si="7"/>
        <v>104</v>
      </c>
      <c r="K116" s="47"/>
      <c r="L116" s="42"/>
    </row>
    <row r="117" spans="1:12" s="45" customFormat="1" ht="24.95" customHeight="1" x14ac:dyDescent="0.25">
      <c r="A117" s="41">
        <v>110</v>
      </c>
      <c r="B117" s="55" t="s">
        <v>237</v>
      </c>
      <c r="C117" s="144" t="s">
        <v>236</v>
      </c>
      <c r="D117" s="46">
        <v>241</v>
      </c>
      <c r="E117" s="46">
        <v>240</v>
      </c>
      <c r="F117" s="46">
        <v>242</v>
      </c>
      <c r="G117" s="42">
        <f t="shared" si="5"/>
        <v>242</v>
      </c>
      <c r="H117" s="5"/>
      <c r="I117" s="43">
        <f t="shared" si="6"/>
        <v>242</v>
      </c>
      <c r="J117" s="41">
        <f t="shared" ref="J117:J148" si="8">RANK(G117,$G$8:$G$229)</f>
        <v>110</v>
      </c>
      <c r="K117" s="47"/>
      <c r="L117" s="42"/>
    </row>
    <row r="118" spans="1:12" s="45" customFormat="1" ht="24.95" customHeight="1" x14ac:dyDescent="0.25">
      <c r="A118" s="41">
        <v>111</v>
      </c>
      <c r="B118" s="54" t="s">
        <v>75</v>
      </c>
      <c r="C118" s="144" t="s">
        <v>22</v>
      </c>
      <c r="D118" s="46">
        <v>0</v>
      </c>
      <c r="E118" s="46">
        <v>0</v>
      </c>
      <c r="F118" s="46">
        <v>242</v>
      </c>
      <c r="G118" s="42">
        <f t="shared" si="5"/>
        <v>242</v>
      </c>
      <c r="H118" s="5"/>
      <c r="I118" s="43">
        <f t="shared" si="6"/>
        <v>242</v>
      </c>
      <c r="J118" s="41">
        <f t="shared" si="8"/>
        <v>110</v>
      </c>
      <c r="K118" s="47"/>
      <c r="L118" s="42"/>
    </row>
    <row r="119" spans="1:12" s="45" customFormat="1" ht="24.95" customHeight="1" x14ac:dyDescent="0.25">
      <c r="A119" s="41">
        <v>112</v>
      </c>
      <c r="B119" s="55" t="s">
        <v>118</v>
      </c>
      <c r="C119" s="144" t="s">
        <v>49</v>
      </c>
      <c r="D119" s="46">
        <v>235</v>
      </c>
      <c r="E119" s="46">
        <v>240</v>
      </c>
      <c r="F119" s="46">
        <v>242</v>
      </c>
      <c r="G119" s="42">
        <f t="shared" si="5"/>
        <v>242</v>
      </c>
      <c r="H119" s="5"/>
      <c r="I119" s="43">
        <f t="shared" si="6"/>
        <v>242</v>
      </c>
      <c r="J119" s="41">
        <f t="shared" si="8"/>
        <v>110</v>
      </c>
      <c r="K119" s="44" t="e">
        <f>$G119+$H119/#REF!</f>
        <v>#REF!</v>
      </c>
      <c r="L119" s="42"/>
    </row>
    <row r="120" spans="1:12" s="45" customFormat="1" ht="24.95" customHeight="1" x14ac:dyDescent="0.25">
      <c r="A120" s="41">
        <v>113</v>
      </c>
      <c r="B120" s="56" t="s">
        <v>136</v>
      </c>
      <c r="C120" s="144" t="s">
        <v>51</v>
      </c>
      <c r="D120" s="46">
        <v>242</v>
      </c>
      <c r="E120" s="46">
        <v>0</v>
      </c>
      <c r="F120" s="46">
        <v>0</v>
      </c>
      <c r="G120" s="42">
        <f t="shared" si="5"/>
        <v>242</v>
      </c>
      <c r="H120" s="5"/>
      <c r="I120" s="43">
        <f t="shared" si="6"/>
        <v>242</v>
      </c>
      <c r="J120" s="41">
        <f t="shared" si="8"/>
        <v>110</v>
      </c>
      <c r="K120" s="47"/>
      <c r="L120" s="42"/>
    </row>
    <row r="121" spans="1:12" s="45" customFormat="1" ht="24.95" customHeight="1" x14ac:dyDescent="0.25">
      <c r="A121" s="41">
        <v>114</v>
      </c>
      <c r="B121" s="55" t="s">
        <v>163</v>
      </c>
      <c r="C121" s="144" t="s">
        <v>57</v>
      </c>
      <c r="D121" s="46">
        <v>239</v>
      </c>
      <c r="E121" s="46">
        <v>239</v>
      </c>
      <c r="F121" s="46">
        <v>242</v>
      </c>
      <c r="G121" s="42">
        <f t="shared" si="5"/>
        <v>242</v>
      </c>
      <c r="H121" s="5"/>
      <c r="I121" s="43">
        <f t="shared" si="6"/>
        <v>242</v>
      </c>
      <c r="J121" s="41">
        <f t="shared" si="8"/>
        <v>110</v>
      </c>
      <c r="K121" s="47"/>
      <c r="L121" s="42"/>
    </row>
    <row r="122" spans="1:12" s="45" customFormat="1" ht="24.95" customHeight="1" x14ac:dyDescent="0.25">
      <c r="A122" s="41">
        <v>115</v>
      </c>
      <c r="B122" s="54" t="s">
        <v>210</v>
      </c>
      <c r="C122" s="144" t="s">
        <v>37</v>
      </c>
      <c r="D122" s="48">
        <v>240</v>
      </c>
      <c r="E122" s="48">
        <v>241</v>
      </c>
      <c r="F122" s="46">
        <v>235</v>
      </c>
      <c r="G122" s="42">
        <f t="shared" si="5"/>
        <v>241</v>
      </c>
      <c r="H122" s="5"/>
      <c r="I122" s="43">
        <f t="shared" si="6"/>
        <v>241</v>
      </c>
      <c r="J122" s="41">
        <f t="shared" si="8"/>
        <v>115</v>
      </c>
      <c r="K122" s="47"/>
      <c r="L122" s="42"/>
    </row>
    <row r="123" spans="1:12" s="45" customFormat="1" ht="24.95" customHeight="1" x14ac:dyDescent="0.25">
      <c r="A123" s="41">
        <v>116</v>
      </c>
      <c r="B123" s="56" t="s">
        <v>140</v>
      </c>
      <c r="C123" s="144" t="s">
        <v>51</v>
      </c>
      <c r="D123" s="46">
        <v>228</v>
      </c>
      <c r="E123" s="46">
        <v>226</v>
      </c>
      <c r="F123" s="46">
        <v>241</v>
      </c>
      <c r="G123" s="42">
        <f t="shared" si="5"/>
        <v>241</v>
      </c>
      <c r="H123" s="5"/>
      <c r="I123" s="43">
        <f t="shared" si="6"/>
        <v>241</v>
      </c>
      <c r="J123" s="41">
        <f t="shared" si="8"/>
        <v>115</v>
      </c>
      <c r="K123" s="47"/>
      <c r="L123" s="42"/>
    </row>
    <row r="124" spans="1:12" s="45" customFormat="1" ht="24.95" customHeight="1" x14ac:dyDescent="0.25">
      <c r="A124" s="41">
        <v>117</v>
      </c>
      <c r="B124" s="55" t="s">
        <v>251</v>
      </c>
      <c r="C124" s="144" t="s">
        <v>44</v>
      </c>
      <c r="D124" s="46">
        <v>240</v>
      </c>
      <c r="E124" s="46">
        <v>0</v>
      </c>
      <c r="F124" s="46">
        <v>0</v>
      </c>
      <c r="G124" s="42">
        <f t="shared" si="5"/>
        <v>240</v>
      </c>
      <c r="H124" s="5"/>
      <c r="I124" s="43">
        <f t="shared" si="6"/>
        <v>240</v>
      </c>
      <c r="J124" s="41">
        <f t="shared" si="8"/>
        <v>117</v>
      </c>
      <c r="K124" s="47"/>
      <c r="L124" s="42"/>
    </row>
    <row r="125" spans="1:12" s="45" customFormat="1" ht="24.95" customHeight="1" x14ac:dyDescent="0.25">
      <c r="A125" s="41">
        <v>118</v>
      </c>
      <c r="B125" s="54" t="s">
        <v>74</v>
      </c>
      <c r="C125" s="144" t="s">
        <v>22</v>
      </c>
      <c r="D125" s="46">
        <v>233</v>
      </c>
      <c r="E125" s="46">
        <v>236</v>
      </c>
      <c r="F125" s="46">
        <v>240</v>
      </c>
      <c r="G125" s="42">
        <f t="shared" si="5"/>
        <v>240</v>
      </c>
      <c r="H125" s="5"/>
      <c r="I125" s="43">
        <f t="shared" si="6"/>
        <v>240</v>
      </c>
      <c r="J125" s="41">
        <f t="shared" si="8"/>
        <v>117</v>
      </c>
      <c r="K125" s="47"/>
      <c r="L125" s="42"/>
    </row>
    <row r="126" spans="1:12" s="45" customFormat="1" ht="24.95" customHeight="1" x14ac:dyDescent="0.25">
      <c r="A126" s="41">
        <v>119</v>
      </c>
      <c r="B126" s="56" t="s">
        <v>110</v>
      </c>
      <c r="C126" s="144" t="s">
        <v>276</v>
      </c>
      <c r="D126" s="46">
        <v>234</v>
      </c>
      <c r="E126" s="46">
        <v>240</v>
      </c>
      <c r="F126" s="46">
        <v>232</v>
      </c>
      <c r="G126" s="42">
        <f t="shared" si="5"/>
        <v>240</v>
      </c>
      <c r="H126" s="5"/>
      <c r="I126" s="43">
        <f t="shared" si="6"/>
        <v>240</v>
      </c>
      <c r="J126" s="41">
        <f t="shared" si="8"/>
        <v>117</v>
      </c>
      <c r="K126" s="47"/>
      <c r="L126" s="42"/>
    </row>
    <row r="127" spans="1:12" s="45" customFormat="1" ht="24.95" customHeight="1" x14ac:dyDescent="0.25">
      <c r="A127" s="41">
        <v>120</v>
      </c>
      <c r="B127" s="56" t="s">
        <v>139</v>
      </c>
      <c r="C127" s="144" t="s">
        <v>51</v>
      </c>
      <c r="D127" s="46">
        <v>227</v>
      </c>
      <c r="E127" s="46">
        <v>240</v>
      </c>
      <c r="F127" s="46">
        <v>0</v>
      </c>
      <c r="G127" s="42">
        <f t="shared" si="5"/>
        <v>240</v>
      </c>
      <c r="H127" s="5"/>
      <c r="I127" s="43">
        <f t="shared" si="6"/>
        <v>240</v>
      </c>
      <c r="J127" s="41">
        <f t="shared" si="8"/>
        <v>117</v>
      </c>
      <c r="K127" s="47"/>
      <c r="L127" s="42"/>
    </row>
    <row r="128" spans="1:12" s="45" customFormat="1" ht="24.95" customHeight="1" x14ac:dyDescent="0.25">
      <c r="A128" s="41">
        <v>121</v>
      </c>
      <c r="B128" s="54" t="s">
        <v>144</v>
      </c>
      <c r="C128" s="144" t="s">
        <v>52</v>
      </c>
      <c r="D128" s="46">
        <v>207</v>
      </c>
      <c r="E128" s="46">
        <v>234</v>
      </c>
      <c r="F128" s="46">
        <v>240</v>
      </c>
      <c r="G128" s="42">
        <f t="shared" si="5"/>
        <v>240</v>
      </c>
      <c r="H128" s="5"/>
      <c r="I128" s="43">
        <f t="shared" si="6"/>
        <v>240</v>
      </c>
      <c r="J128" s="41">
        <f t="shared" si="8"/>
        <v>117</v>
      </c>
      <c r="K128" s="47"/>
      <c r="L128" s="42"/>
    </row>
    <row r="129" spans="1:12" s="45" customFormat="1" ht="24.95" customHeight="1" x14ac:dyDescent="0.25">
      <c r="A129" s="41">
        <v>122</v>
      </c>
      <c r="B129" s="55" t="s">
        <v>166</v>
      </c>
      <c r="C129" s="144" t="s">
        <v>57</v>
      </c>
      <c r="D129" s="46">
        <v>235</v>
      </c>
      <c r="E129" s="46">
        <v>240</v>
      </c>
      <c r="F129" s="46">
        <v>0</v>
      </c>
      <c r="G129" s="42">
        <f t="shared" si="5"/>
        <v>240</v>
      </c>
      <c r="H129" s="5"/>
      <c r="I129" s="43">
        <f t="shared" si="6"/>
        <v>240</v>
      </c>
      <c r="J129" s="41">
        <f t="shared" si="8"/>
        <v>117</v>
      </c>
      <c r="K129" s="47"/>
      <c r="L129" s="42"/>
    </row>
    <row r="130" spans="1:12" s="45" customFormat="1" ht="24.95" customHeight="1" x14ac:dyDescent="0.25">
      <c r="A130" s="41">
        <v>123</v>
      </c>
      <c r="B130" s="55" t="s">
        <v>261</v>
      </c>
      <c r="C130" s="144" t="s">
        <v>274</v>
      </c>
      <c r="D130" s="48">
        <v>233</v>
      </c>
      <c r="E130" s="48">
        <v>239</v>
      </c>
      <c r="F130" s="46">
        <v>230</v>
      </c>
      <c r="G130" s="42">
        <f t="shared" si="5"/>
        <v>239</v>
      </c>
      <c r="H130" s="5"/>
      <c r="I130" s="43">
        <f t="shared" si="6"/>
        <v>239</v>
      </c>
      <c r="J130" s="41">
        <f t="shared" si="8"/>
        <v>123</v>
      </c>
      <c r="K130" s="47"/>
      <c r="L130" s="42"/>
    </row>
    <row r="131" spans="1:12" s="45" customFormat="1" ht="24.95" customHeight="1" x14ac:dyDescent="0.25">
      <c r="A131" s="41">
        <v>124</v>
      </c>
      <c r="B131" s="56" t="s">
        <v>201</v>
      </c>
      <c r="C131" s="144" t="s">
        <v>28</v>
      </c>
      <c r="D131" s="46">
        <v>239</v>
      </c>
      <c r="E131" s="46">
        <v>0</v>
      </c>
      <c r="F131" s="46">
        <v>238</v>
      </c>
      <c r="G131" s="42">
        <f t="shared" ref="G131:G193" si="9">MAX(D131:F131)</f>
        <v>239</v>
      </c>
      <c r="H131" s="5"/>
      <c r="I131" s="43">
        <f t="shared" ref="I131:I193" si="10">G131+H131</f>
        <v>239</v>
      </c>
      <c r="J131" s="41">
        <f t="shared" si="8"/>
        <v>123</v>
      </c>
      <c r="K131" s="44" t="e">
        <f>$G131+$H131/#REF!</f>
        <v>#REF!</v>
      </c>
      <c r="L131" s="42"/>
    </row>
    <row r="132" spans="1:12" s="45" customFormat="1" ht="30" customHeight="1" x14ac:dyDescent="0.25">
      <c r="A132" s="41">
        <v>125</v>
      </c>
      <c r="B132" s="55" t="s">
        <v>250</v>
      </c>
      <c r="C132" s="144" t="s">
        <v>283</v>
      </c>
      <c r="D132" s="46">
        <v>229</v>
      </c>
      <c r="E132" s="46">
        <v>0</v>
      </c>
      <c r="F132" s="46">
        <v>239</v>
      </c>
      <c r="G132" s="42">
        <f t="shared" si="9"/>
        <v>239</v>
      </c>
      <c r="H132" s="5"/>
      <c r="I132" s="43">
        <f t="shared" si="10"/>
        <v>239</v>
      </c>
      <c r="J132" s="41">
        <f t="shared" si="8"/>
        <v>123</v>
      </c>
      <c r="K132" s="47"/>
      <c r="L132" s="42"/>
    </row>
    <row r="133" spans="1:12" s="45" customFormat="1" ht="24.95" customHeight="1" x14ac:dyDescent="0.25">
      <c r="A133" s="41">
        <v>126</v>
      </c>
      <c r="B133" s="56" t="s">
        <v>100</v>
      </c>
      <c r="C133" s="144" t="s">
        <v>47</v>
      </c>
      <c r="D133" s="46">
        <v>230</v>
      </c>
      <c r="E133" s="46">
        <v>239</v>
      </c>
      <c r="F133" s="46">
        <v>236</v>
      </c>
      <c r="G133" s="42">
        <f t="shared" si="9"/>
        <v>239</v>
      </c>
      <c r="H133" s="5"/>
      <c r="I133" s="43">
        <f t="shared" si="10"/>
        <v>239</v>
      </c>
      <c r="J133" s="41">
        <f t="shared" si="8"/>
        <v>123</v>
      </c>
      <c r="K133" s="47"/>
      <c r="L133" s="42"/>
    </row>
    <row r="134" spans="1:12" s="45" customFormat="1" ht="24.95" customHeight="1" x14ac:dyDescent="0.25">
      <c r="A134" s="41">
        <v>127</v>
      </c>
      <c r="B134" s="56" t="s">
        <v>134</v>
      </c>
      <c r="C134" s="144" t="s">
        <v>51</v>
      </c>
      <c r="D134" s="46">
        <v>236</v>
      </c>
      <c r="E134" s="46">
        <v>239</v>
      </c>
      <c r="F134" s="46">
        <v>234</v>
      </c>
      <c r="G134" s="42">
        <f t="shared" si="9"/>
        <v>239</v>
      </c>
      <c r="H134" s="5"/>
      <c r="I134" s="43">
        <f t="shared" si="10"/>
        <v>239</v>
      </c>
      <c r="J134" s="41">
        <f t="shared" si="8"/>
        <v>123</v>
      </c>
      <c r="K134" s="44" t="e">
        <f>$G134+$H134/#REF!</f>
        <v>#REF!</v>
      </c>
      <c r="L134" s="42"/>
    </row>
    <row r="135" spans="1:12" s="45" customFormat="1" ht="24.95" customHeight="1" x14ac:dyDescent="0.25">
      <c r="A135" s="41">
        <v>128</v>
      </c>
      <c r="B135" s="55" t="s">
        <v>195</v>
      </c>
      <c r="C135" s="144" t="s">
        <v>27</v>
      </c>
      <c r="D135" s="48">
        <v>236</v>
      </c>
      <c r="E135" s="48">
        <v>238</v>
      </c>
      <c r="F135" s="46">
        <v>235</v>
      </c>
      <c r="G135" s="42">
        <f t="shared" si="9"/>
        <v>238</v>
      </c>
      <c r="H135" s="5"/>
      <c r="I135" s="43">
        <f t="shared" si="10"/>
        <v>238</v>
      </c>
      <c r="J135" s="41">
        <f t="shared" si="8"/>
        <v>128</v>
      </c>
      <c r="K135" s="47"/>
      <c r="L135" s="42"/>
    </row>
    <row r="136" spans="1:12" s="45" customFormat="1" ht="24.95" customHeight="1" x14ac:dyDescent="0.25">
      <c r="A136" s="41">
        <v>129</v>
      </c>
      <c r="B136" s="55" t="s">
        <v>158</v>
      </c>
      <c r="C136" s="144" t="s">
        <v>55</v>
      </c>
      <c r="D136" s="46">
        <v>226</v>
      </c>
      <c r="E136" s="46">
        <v>236</v>
      </c>
      <c r="F136" s="46">
        <v>238</v>
      </c>
      <c r="G136" s="42">
        <f t="shared" si="9"/>
        <v>238</v>
      </c>
      <c r="H136" s="5"/>
      <c r="I136" s="43">
        <f t="shared" si="10"/>
        <v>238</v>
      </c>
      <c r="J136" s="41">
        <f t="shared" si="8"/>
        <v>128</v>
      </c>
      <c r="K136" s="44" t="e">
        <f>$G136+$H136/#REF!</f>
        <v>#REF!</v>
      </c>
      <c r="L136" s="42"/>
    </row>
    <row r="137" spans="1:12" s="45" customFormat="1" ht="24.95" customHeight="1" x14ac:dyDescent="0.25">
      <c r="A137" s="41">
        <v>130</v>
      </c>
      <c r="B137" s="55" t="s">
        <v>242</v>
      </c>
      <c r="C137" s="144" t="s">
        <v>236</v>
      </c>
      <c r="D137" s="46">
        <v>230</v>
      </c>
      <c r="E137" s="46">
        <v>237</v>
      </c>
      <c r="F137" s="46">
        <v>0</v>
      </c>
      <c r="G137" s="42">
        <f t="shared" si="9"/>
        <v>237</v>
      </c>
      <c r="H137" s="5"/>
      <c r="I137" s="43">
        <f t="shared" si="10"/>
        <v>237</v>
      </c>
      <c r="J137" s="41">
        <f t="shared" si="8"/>
        <v>130</v>
      </c>
      <c r="K137" s="47"/>
      <c r="L137" s="42"/>
    </row>
    <row r="138" spans="1:12" s="45" customFormat="1" ht="24.95" customHeight="1" x14ac:dyDescent="0.25">
      <c r="A138" s="41">
        <v>131</v>
      </c>
      <c r="B138" s="55" t="s">
        <v>198</v>
      </c>
      <c r="C138" s="144" t="s">
        <v>27</v>
      </c>
      <c r="D138" s="46">
        <v>236</v>
      </c>
      <c r="E138" s="46">
        <v>237</v>
      </c>
      <c r="F138" s="46">
        <v>236</v>
      </c>
      <c r="G138" s="42">
        <f t="shared" si="9"/>
        <v>237</v>
      </c>
      <c r="H138" s="5"/>
      <c r="I138" s="43">
        <f t="shared" si="10"/>
        <v>237</v>
      </c>
      <c r="J138" s="41">
        <f t="shared" si="8"/>
        <v>130</v>
      </c>
      <c r="K138" s="47"/>
      <c r="L138" s="42"/>
    </row>
    <row r="139" spans="1:12" s="45" customFormat="1" ht="24.95" customHeight="1" x14ac:dyDescent="0.25">
      <c r="A139" s="41">
        <v>132</v>
      </c>
      <c r="B139" s="54" t="s">
        <v>39</v>
      </c>
      <c r="C139" s="144" t="s">
        <v>37</v>
      </c>
      <c r="D139" s="46">
        <v>237</v>
      </c>
      <c r="E139" s="46">
        <v>0</v>
      </c>
      <c r="F139" s="46">
        <v>232</v>
      </c>
      <c r="G139" s="42">
        <f t="shared" si="9"/>
        <v>237</v>
      </c>
      <c r="H139" s="5"/>
      <c r="I139" s="43">
        <f t="shared" si="10"/>
        <v>237</v>
      </c>
      <c r="J139" s="41">
        <f t="shared" si="8"/>
        <v>130</v>
      </c>
      <c r="K139" s="47"/>
      <c r="L139" s="42"/>
    </row>
    <row r="140" spans="1:12" s="45" customFormat="1" ht="24.95" customHeight="1" x14ac:dyDescent="0.25">
      <c r="A140" s="41">
        <v>133</v>
      </c>
      <c r="B140" s="55" t="s">
        <v>245</v>
      </c>
      <c r="C140" s="144" t="s">
        <v>283</v>
      </c>
      <c r="D140" s="46">
        <v>230</v>
      </c>
      <c r="E140" s="46">
        <v>237</v>
      </c>
      <c r="F140" s="46">
        <v>237</v>
      </c>
      <c r="G140" s="42">
        <f t="shared" si="9"/>
        <v>237</v>
      </c>
      <c r="H140" s="5"/>
      <c r="I140" s="43">
        <f t="shared" si="10"/>
        <v>237</v>
      </c>
      <c r="J140" s="41">
        <f t="shared" si="8"/>
        <v>130</v>
      </c>
      <c r="K140" s="47"/>
      <c r="L140" s="42"/>
    </row>
    <row r="141" spans="1:12" s="45" customFormat="1" ht="24.95" customHeight="1" x14ac:dyDescent="0.25">
      <c r="A141" s="41">
        <v>134</v>
      </c>
      <c r="B141" s="55" t="s">
        <v>105</v>
      </c>
      <c r="C141" s="144" t="s">
        <v>73</v>
      </c>
      <c r="D141" s="46">
        <v>237</v>
      </c>
      <c r="E141" s="46">
        <v>237</v>
      </c>
      <c r="F141" s="46">
        <v>0</v>
      </c>
      <c r="G141" s="42">
        <f t="shared" si="9"/>
        <v>237</v>
      </c>
      <c r="H141" s="5"/>
      <c r="I141" s="43">
        <f t="shared" si="10"/>
        <v>237</v>
      </c>
      <c r="J141" s="41">
        <f t="shared" si="8"/>
        <v>130</v>
      </c>
      <c r="K141" s="47"/>
      <c r="L141" s="42"/>
    </row>
    <row r="142" spans="1:12" s="45" customFormat="1" ht="24.95" customHeight="1" x14ac:dyDescent="0.25">
      <c r="A142" s="41">
        <v>135</v>
      </c>
      <c r="B142" s="55" t="s">
        <v>120</v>
      </c>
      <c r="C142" s="144" t="s">
        <v>49</v>
      </c>
      <c r="D142" s="46">
        <v>237</v>
      </c>
      <c r="E142" s="46">
        <v>0</v>
      </c>
      <c r="F142" s="46">
        <v>195</v>
      </c>
      <c r="G142" s="42">
        <f t="shared" si="9"/>
        <v>237</v>
      </c>
      <c r="H142" s="5"/>
      <c r="I142" s="43">
        <f t="shared" si="10"/>
        <v>237</v>
      </c>
      <c r="J142" s="41">
        <f t="shared" si="8"/>
        <v>130</v>
      </c>
      <c r="K142" s="47"/>
      <c r="L142" s="42"/>
    </row>
    <row r="143" spans="1:12" s="45" customFormat="1" ht="24.95" customHeight="1" x14ac:dyDescent="0.25">
      <c r="A143" s="41">
        <v>136</v>
      </c>
      <c r="B143" s="55" t="s">
        <v>151</v>
      </c>
      <c r="C143" s="144" t="s">
        <v>53</v>
      </c>
      <c r="D143" s="46">
        <v>228</v>
      </c>
      <c r="E143" s="46">
        <v>237</v>
      </c>
      <c r="F143" s="46">
        <v>234</v>
      </c>
      <c r="G143" s="42">
        <f t="shared" si="9"/>
        <v>237</v>
      </c>
      <c r="H143" s="5"/>
      <c r="I143" s="43">
        <f t="shared" si="10"/>
        <v>237</v>
      </c>
      <c r="J143" s="41">
        <f t="shared" si="8"/>
        <v>130</v>
      </c>
      <c r="K143" s="47"/>
      <c r="L143" s="42"/>
    </row>
    <row r="144" spans="1:12" s="45" customFormat="1" ht="24.95" customHeight="1" x14ac:dyDescent="0.25">
      <c r="A144" s="41">
        <v>137</v>
      </c>
      <c r="B144" s="55" t="s">
        <v>239</v>
      </c>
      <c r="C144" s="144" t="s">
        <v>236</v>
      </c>
      <c r="D144" s="48">
        <v>230</v>
      </c>
      <c r="E144" s="48">
        <v>236</v>
      </c>
      <c r="F144" s="46">
        <v>0</v>
      </c>
      <c r="G144" s="42">
        <f t="shared" si="9"/>
        <v>236</v>
      </c>
      <c r="H144" s="5"/>
      <c r="I144" s="43">
        <f t="shared" si="10"/>
        <v>236</v>
      </c>
      <c r="J144" s="41">
        <f t="shared" si="8"/>
        <v>137</v>
      </c>
      <c r="K144" s="47"/>
      <c r="L144" s="42"/>
    </row>
    <row r="145" spans="1:12" s="45" customFormat="1" ht="24.95" customHeight="1" x14ac:dyDescent="0.25">
      <c r="A145" s="41">
        <v>138</v>
      </c>
      <c r="B145" s="55" t="s">
        <v>193</v>
      </c>
      <c r="C145" s="144" t="s">
        <v>27</v>
      </c>
      <c r="D145" s="46">
        <v>231</v>
      </c>
      <c r="E145" s="46">
        <v>227</v>
      </c>
      <c r="F145" s="46">
        <v>236</v>
      </c>
      <c r="G145" s="42">
        <f t="shared" si="9"/>
        <v>236</v>
      </c>
      <c r="H145" s="5"/>
      <c r="I145" s="43">
        <f t="shared" si="10"/>
        <v>236</v>
      </c>
      <c r="J145" s="41">
        <f t="shared" si="8"/>
        <v>137</v>
      </c>
      <c r="K145" s="47"/>
      <c r="L145" s="42"/>
    </row>
    <row r="146" spans="1:12" s="45" customFormat="1" ht="24.95" customHeight="1" x14ac:dyDescent="0.25">
      <c r="A146" s="41">
        <v>139</v>
      </c>
      <c r="B146" s="56" t="s">
        <v>204</v>
      </c>
      <c r="C146" s="144" t="s">
        <v>28</v>
      </c>
      <c r="D146" s="48">
        <v>230</v>
      </c>
      <c r="E146" s="48">
        <v>223</v>
      </c>
      <c r="F146" s="46">
        <v>236</v>
      </c>
      <c r="G146" s="42">
        <f t="shared" si="9"/>
        <v>236</v>
      </c>
      <c r="H146" s="5"/>
      <c r="I146" s="43">
        <f t="shared" si="10"/>
        <v>236</v>
      </c>
      <c r="J146" s="41">
        <f t="shared" si="8"/>
        <v>137</v>
      </c>
      <c r="K146" s="47"/>
      <c r="L146" s="42"/>
    </row>
    <row r="147" spans="1:12" s="45" customFormat="1" ht="24.95" customHeight="1" x14ac:dyDescent="0.25">
      <c r="A147" s="41">
        <v>140</v>
      </c>
      <c r="B147" s="56" t="s">
        <v>116</v>
      </c>
      <c r="C147" s="144" t="s">
        <v>276</v>
      </c>
      <c r="D147" s="46">
        <v>225</v>
      </c>
      <c r="E147" s="46">
        <v>228</v>
      </c>
      <c r="F147" s="46">
        <v>236</v>
      </c>
      <c r="G147" s="42">
        <f t="shared" si="9"/>
        <v>236</v>
      </c>
      <c r="H147" s="5"/>
      <c r="I147" s="43">
        <f t="shared" si="10"/>
        <v>236</v>
      </c>
      <c r="J147" s="41">
        <f t="shared" si="8"/>
        <v>137</v>
      </c>
      <c r="K147" s="47"/>
      <c r="L147" s="42"/>
    </row>
    <row r="148" spans="1:12" s="45" customFormat="1" ht="24.95" customHeight="1" x14ac:dyDescent="0.25">
      <c r="A148" s="41">
        <v>141</v>
      </c>
      <c r="B148" s="56" t="s">
        <v>200</v>
      </c>
      <c r="C148" s="144" t="s">
        <v>28</v>
      </c>
      <c r="D148" s="46">
        <v>235</v>
      </c>
      <c r="E148" s="46">
        <v>234</v>
      </c>
      <c r="F148" s="46">
        <v>225</v>
      </c>
      <c r="G148" s="42">
        <f t="shared" si="9"/>
        <v>235</v>
      </c>
      <c r="H148" s="5"/>
      <c r="I148" s="43">
        <f t="shared" si="10"/>
        <v>235</v>
      </c>
      <c r="J148" s="41">
        <f t="shared" si="8"/>
        <v>141</v>
      </c>
      <c r="K148" s="47"/>
      <c r="L148" s="42"/>
    </row>
    <row r="149" spans="1:12" s="45" customFormat="1" ht="24.95" customHeight="1" x14ac:dyDescent="0.25">
      <c r="A149" s="41">
        <v>142</v>
      </c>
      <c r="B149" s="54" t="s">
        <v>207</v>
      </c>
      <c r="C149" s="144" t="s">
        <v>37</v>
      </c>
      <c r="D149" s="46">
        <v>205</v>
      </c>
      <c r="E149" s="46">
        <v>227</v>
      </c>
      <c r="F149" s="46">
        <v>235</v>
      </c>
      <c r="G149" s="42">
        <f t="shared" si="9"/>
        <v>235</v>
      </c>
      <c r="H149" s="5"/>
      <c r="I149" s="43">
        <f t="shared" si="10"/>
        <v>235</v>
      </c>
      <c r="J149" s="41">
        <f t="shared" ref="J149:J180" si="11">RANK(G149,$G$8:$G$229)</f>
        <v>141</v>
      </c>
      <c r="K149" s="47"/>
      <c r="L149" s="42"/>
    </row>
    <row r="150" spans="1:12" s="45" customFormat="1" ht="24.95" customHeight="1" x14ac:dyDescent="0.25">
      <c r="A150" s="41">
        <v>143</v>
      </c>
      <c r="B150" s="55" t="s">
        <v>212</v>
      </c>
      <c r="C150" s="144" t="s">
        <v>41</v>
      </c>
      <c r="D150" s="46">
        <v>216</v>
      </c>
      <c r="E150" s="46">
        <v>235</v>
      </c>
      <c r="F150" s="46">
        <v>227</v>
      </c>
      <c r="G150" s="42">
        <f t="shared" si="9"/>
        <v>235</v>
      </c>
      <c r="H150" s="5"/>
      <c r="I150" s="43">
        <f t="shared" si="10"/>
        <v>235</v>
      </c>
      <c r="J150" s="41">
        <f t="shared" si="11"/>
        <v>141</v>
      </c>
      <c r="K150" s="47"/>
      <c r="L150" s="42"/>
    </row>
    <row r="151" spans="1:12" s="45" customFormat="1" ht="24.95" customHeight="1" x14ac:dyDescent="0.25">
      <c r="A151" s="41">
        <v>144</v>
      </c>
      <c r="B151" s="55" t="s">
        <v>248</v>
      </c>
      <c r="C151" s="144" t="s">
        <v>283</v>
      </c>
      <c r="D151" s="48">
        <v>0</v>
      </c>
      <c r="E151" s="48">
        <v>235</v>
      </c>
      <c r="F151" s="46">
        <v>0</v>
      </c>
      <c r="G151" s="42">
        <f t="shared" si="9"/>
        <v>235</v>
      </c>
      <c r="H151" s="5"/>
      <c r="I151" s="43">
        <f t="shared" si="10"/>
        <v>235</v>
      </c>
      <c r="J151" s="41">
        <f t="shared" si="11"/>
        <v>141</v>
      </c>
      <c r="K151" s="47"/>
      <c r="L151" s="42"/>
    </row>
    <row r="152" spans="1:12" s="45" customFormat="1" ht="24.95" customHeight="1" x14ac:dyDescent="0.25">
      <c r="A152" s="41">
        <v>145</v>
      </c>
      <c r="B152" s="55" t="s">
        <v>268</v>
      </c>
      <c r="C152" s="144" t="s">
        <v>30</v>
      </c>
      <c r="D152" s="46">
        <v>231</v>
      </c>
      <c r="E152" s="46">
        <v>235</v>
      </c>
      <c r="F152" s="46">
        <v>232</v>
      </c>
      <c r="G152" s="42">
        <f t="shared" si="9"/>
        <v>235</v>
      </c>
      <c r="H152" s="5"/>
      <c r="I152" s="43">
        <f t="shared" si="10"/>
        <v>235</v>
      </c>
      <c r="J152" s="41">
        <f t="shared" si="11"/>
        <v>141</v>
      </c>
      <c r="K152" s="47"/>
      <c r="L152" s="42"/>
    </row>
    <row r="153" spans="1:12" s="45" customFormat="1" ht="24.95" customHeight="1" x14ac:dyDescent="0.25">
      <c r="A153" s="41">
        <v>146</v>
      </c>
      <c r="B153" s="55" t="s">
        <v>122</v>
      </c>
      <c r="C153" s="144" t="s">
        <v>49</v>
      </c>
      <c r="D153" s="46">
        <v>233</v>
      </c>
      <c r="E153" s="46">
        <v>235</v>
      </c>
      <c r="F153" s="46">
        <v>0</v>
      </c>
      <c r="G153" s="42">
        <f t="shared" si="9"/>
        <v>235</v>
      </c>
      <c r="H153" s="5"/>
      <c r="I153" s="43">
        <f t="shared" si="10"/>
        <v>235</v>
      </c>
      <c r="J153" s="41">
        <f t="shared" si="11"/>
        <v>141</v>
      </c>
      <c r="K153" s="47"/>
      <c r="L153" s="42"/>
    </row>
    <row r="154" spans="1:12" s="45" customFormat="1" ht="24.95" customHeight="1" x14ac:dyDescent="0.25">
      <c r="A154" s="41">
        <v>147</v>
      </c>
      <c r="B154" s="57" t="s">
        <v>191</v>
      </c>
      <c r="C154" s="144" t="s">
        <v>33</v>
      </c>
      <c r="D154" s="48">
        <v>188</v>
      </c>
      <c r="E154" s="48">
        <v>230</v>
      </c>
      <c r="F154" s="46">
        <v>234</v>
      </c>
      <c r="G154" s="42">
        <f t="shared" si="9"/>
        <v>234</v>
      </c>
      <c r="H154" s="5"/>
      <c r="I154" s="43">
        <f t="shared" si="10"/>
        <v>234</v>
      </c>
      <c r="J154" s="41">
        <f t="shared" si="11"/>
        <v>147</v>
      </c>
      <c r="K154" s="47"/>
      <c r="L154" s="42"/>
    </row>
    <row r="155" spans="1:12" s="45" customFormat="1" ht="24.95" customHeight="1" x14ac:dyDescent="0.25">
      <c r="A155" s="41">
        <v>148</v>
      </c>
      <c r="B155" s="55" t="s">
        <v>192</v>
      </c>
      <c r="C155" s="144" t="s">
        <v>27</v>
      </c>
      <c r="D155" s="46">
        <v>232</v>
      </c>
      <c r="E155" s="46">
        <v>0</v>
      </c>
      <c r="F155" s="46">
        <v>0</v>
      </c>
      <c r="G155" s="42">
        <f t="shared" si="9"/>
        <v>232</v>
      </c>
      <c r="H155" s="5"/>
      <c r="I155" s="43">
        <f t="shared" si="10"/>
        <v>232</v>
      </c>
      <c r="J155" s="41">
        <f t="shared" si="11"/>
        <v>148</v>
      </c>
      <c r="K155" s="47"/>
      <c r="L155" s="42"/>
    </row>
    <row r="156" spans="1:12" s="45" customFormat="1" ht="24.95" customHeight="1" x14ac:dyDescent="0.25">
      <c r="A156" s="41">
        <v>149</v>
      </c>
      <c r="B156" s="55" t="s">
        <v>273</v>
      </c>
      <c r="C156" s="144" t="s">
        <v>30</v>
      </c>
      <c r="D156" s="46">
        <v>0</v>
      </c>
      <c r="E156" s="46">
        <v>0</v>
      </c>
      <c r="F156" s="46">
        <v>232</v>
      </c>
      <c r="G156" s="42">
        <f t="shared" si="9"/>
        <v>232</v>
      </c>
      <c r="H156" s="5"/>
      <c r="I156" s="43">
        <f t="shared" si="10"/>
        <v>232</v>
      </c>
      <c r="J156" s="41">
        <f t="shared" si="11"/>
        <v>148</v>
      </c>
      <c r="K156" s="47"/>
      <c r="L156" s="42"/>
    </row>
    <row r="157" spans="1:12" s="45" customFormat="1" ht="24.95" customHeight="1" x14ac:dyDescent="0.25">
      <c r="A157" s="41">
        <v>150</v>
      </c>
      <c r="B157" s="55" t="s">
        <v>104</v>
      </c>
      <c r="C157" s="144" t="s">
        <v>73</v>
      </c>
      <c r="D157" s="46">
        <v>0</v>
      </c>
      <c r="E157" s="46">
        <v>232</v>
      </c>
      <c r="F157" s="46">
        <v>231</v>
      </c>
      <c r="G157" s="42">
        <f t="shared" si="9"/>
        <v>232</v>
      </c>
      <c r="H157" s="5"/>
      <c r="I157" s="43">
        <f t="shared" si="10"/>
        <v>232</v>
      </c>
      <c r="J157" s="41">
        <f t="shared" si="11"/>
        <v>148</v>
      </c>
      <c r="K157" s="47"/>
      <c r="L157" s="42"/>
    </row>
    <row r="158" spans="1:12" s="45" customFormat="1" ht="24.95" customHeight="1" x14ac:dyDescent="0.25">
      <c r="A158" s="41">
        <v>151</v>
      </c>
      <c r="B158" s="55" t="s">
        <v>260</v>
      </c>
      <c r="C158" s="144" t="s">
        <v>274</v>
      </c>
      <c r="D158" s="46">
        <v>231</v>
      </c>
      <c r="E158" s="46">
        <v>221</v>
      </c>
      <c r="F158" s="46">
        <v>227</v>
      </c>
      <c r="G158" s="42">
        <f t="shared" si="9"/>
        <v>231</v>
      </c>
      <c r="H158" s="5"/>
      <c r="I158" s="43">
        <f t="shared" si="10"/>
        <v>231</v>
      </c>
      <c r="J158" s="41">
        <f t="shared" si="11"/>
        <v>151</v>
      </c>
      <c r="K158" s="47"/>
      <c r="L158" s="42"/>
    </row>
    <row r="159" spans="1:12" s="45" customFormat="1" ht="24.95" customHeight="1" x14ac:dyDescent="0.25">
      <c r="A159" s="41">
        <v>152</v>
      </c>
      <c r="B159" s="55" t="s">
        <v>233</v>
      </c>
      <c r="C159" s="144" t="s">
        <v>29</v>
      </c>
      <c r="D159" s="48">
        <v>216</v>
      </c>
      <c r="E159" s="48">
        <v>0</v>
      </c>
      <c r="F159" s="46">
        <v>231</v>
      </c>
      <c r="G159" s="42">
        <f t="shared" si="9"/>
        <v>231</v>
      </c>
      <c r="H159" s="5"/>
      <c r="I159" s="43">
        <f t="shared" si="10"/>
        <v>231</v>
      </c>
      <c r="J159" s="41">
        <f t="shared" si="11"/>
        <v>151</v>
      </c>
      <c r="K159" s="44" t="e">
        <f>$G159+$H159/#REF!</f>
        <v>#REF!</v>
      </c>
      <c r="L159" s="42"/>
    </row>
    <row r="160" spans="1:12" s="45" customFormat="1" ht="24.95" customHeight="1" x14ac:dyDescent="0.25">
      <c r="A160" s="41">
        <v>153</v>
      </c>
      <c r="B160" s="55" t="s">
        <v>253</v>
      </c>
      <c r="C160" s="144" t="s">
        <v>44</v>
      </c>
      <c r="D160" s="46">
        <v>231</v>
      </c>
      <c r="E160" s="46">
        <v>0</v>
      </c>
      <c r="F160" s="46">
        <v>221</v>
      </c>
      <c r="G160" s="42">
        <f t="shared" si="9"/>
        <v>231</v>
      </c>
      <c r="H160" s="5"/>
      <c r="I160" s="43">
        <f t="shared" si="10"/>
        <v>231</v>
      </c>
      <c r="J160" s="41">
        <f t="shared" si="11"/>
        <v>151</v>
      </c>
      <c r="K160" s="47"/>
      <c r="L160" s="42"/>
    </row>
    <row r="161" spans="1:12" s="45" customFormat="1" ht="24.95" customHeight="1" x14ac:dyDescent="0.25">
      <c r="A161" s="41">
        <v>154</v>
      </c>
      <c r="B161" s="54" t="s">
        <v>208</v>
      </c>
      <c r="C161" s="144" t="s">
        <v>37</v>
      </c>
      <c r="D161" s="48">
        <v>230</v>
      </c>
      <c r="E161" s="48">
        <v>227</v>
      </c>
      <c r="F161" s="46">
        <v>230</v>
      </c>
      <c r="G161" s="42">
        <f t="shared" si="9"/>
        <v>230</v>
      </c>
      <c r="H161" s="5"/>
      <c r="I161" s="43">
        <f t="shared" si="10"/>
        <v>230</v>
      </c>
      <c r="J161" s="41">
        <f t="shared" si="11"/>
        <v>154</v>
      </c>
      <c r="K161" s="44" t="e">
        <f>$G161+$H161/#REF!</f>
        <v>#REF!</v>
      </c>
      <c r="L161" s="42"/>
    </row>
    <row r="162" spans="1:12" s="45" customFormat="1" ht="24.95" customHeight="1" x14ac:dyDescent="0.25">
      <c r="A162" s="41">
        <v>155</v>
      </c>
      <c r="B162" s="55" t="s">
        <v>217</v>
      </c>
      <c r="C162" s="144" t="s">
        <v>41</v>
      </c>
      <c r="D162" s="48">
        <v>0</v>
      </c>
      <c r="E162" s="48">
        <v>212</v>
      </c>
      <c r="F162" s="46">
        <v>230</v>
      </c>
      <c r="G162" s="42">
        <f t="shared" si="9"/>
        <v>230</v>
      </c>
      <c r="H162" s="5"/>
      <c r="I162" s="43">
        <f t="shared" si="10"/>
        <v>230</v>
      </c>
      <c r="J162" s="41">
        <f t="shared" si="11"/>
        <v>154</v>
      </c>
      <c r="K162" s="47"/>
      <c r="L162" s="42"/>
    </row>
    <row r="163" spans="1:12" s="45" customFormat="1" ht="24.95" customHeight="1" x14ac:dyDescent="0.25">
      <c r="A163" s="41">
        <v>156</v>
      </c>
      <c r="B163" s="55" t="s">
        <v>230</v>
      </c>
      <c r="C163" s="144" t="s">
        <v>29</v>
      </c>
      <c r="D163" s="46">
        <v>207</v>
      </c>
      <c r="E163" s="46">
        <v>212</v>
      </c>
      <c r="F163" s="46">
        <v>230</v>
      </c>
      <c r="G163" s="42">
        <f t="shared" si="9"/>
        <v>230</v>
      </c>
      <c r="H163" s="5"/>
      <c r="I163" s="43">
        <f t="shared" si="10"/>
        <v>230</v>
      </c>
      <c r="J163" s="41">
        <f t="shared" si="11"/>
        <v>154</v>
      </c>
      <c r="K163" s="47"/>
      <c r="L163" s="42"/>
    </row>
    <row r="164" spans="1:12" s="45" customFormat="1" ht="24.95" customHeight="1" x14ac:dyDescent="0.25">
      <c r="A164" s="41">
        <v>157</v>
      </c>
      <c r="B164" s="54" t="s">
        <v>45</v>
      </c>
      <c r="C164" s="144" t="s">
        <v>22</v>
      </c>
      <c r="D164" s="46">
        <v>0</v>
      </c>
      <c r="E164" s="46">
        <v>230</v>
      </c>
      <c r="F164" s="46">
        <v>0</v>
      </c>
      <c r="G164" s="42">
        <f t="shared" si="9"/>
        <v>230</v>
      </c>
      <c r="H164" s="5"/>
      <c r="I164" s="43">
        <f t="shared" si="10"/>
        <v>230</v>
      </c>
      <c r="J164" s="41">
        <f t="shared" si="11"/>
        <v>154</v>
      </c>
      <c r="K164" s="47"/>
      <c r="L164" s="42"/>
    </row>
    <row r="165" spans="1:12" s="45" customFormat="1" ht="24.95" customHeight="1" x14ac:dyDescent="0.25">
      <c r="A165" s="41">
        <v>158</v>
      </c>
      <c r="B165" s="54" t="s">
        <v>146</v>
      </c>
      <c r="C165" s="144" t="s">
        <v>52</v>
      </c>
      <c r="D165" s="46">
        <v>219</v>
      </c>
      <c r="E165" s="46">
        <v>230</v>
      </c>
      <c r="F165" s="46">
        <v>229</v>
      </c>
      <c r="G165" s="42">
        <f t="shared" si="9"/>
        <v>230</v>
      </c>
      <c r="H165" s="5"/>
      <c r="I165" s="43">
        <f t="shared" si="10"/>
        <v>230</v>
      </c>
      <c r="J165" s="41">
        <f t="shared" si="11"/>
        <v>154</v>
      </c>
      <c r="K165" s="47"/>
      <c r="L165" s="42"/>
    </row>
    <row r="166" spans="1:12" s="45" customFormat="1" ht="24.95" customHeight="1" x14ac:dyDescent="0.25">
      <c r="A166" s="41">
        <v>159</v>
      </c>
      <c r="B166" s="55" t="s">
        <v>270</v>
      </c>
      <c r="C166" s="144" t="s">
        <v>30</v>
      </c>
      <c r="D166" s="46">
        <v>229</v>
      </c>
      <c r="E166" s="46">
        <v>210</v>
      </c>
      <c r="F166" s="46">
        <v>0</v>
      </c>
      <c r="G166" s="42">
        <f t="shared" si="9"/>
        <v>229</v>
      </c>
      <c r="H166" s="5"/>
      <c r="I166" s="43">
        <f t="shared" si="10"/>
        <v>229</v>
      </c>
      <c r="J166" s="41">
        <f t="shared" si="11"/>
        <v>159</v>
      </c>
      <c r="K166" s="47"/>
      <c r="L166" s="42"/>
    </row>
    <row r="167" spans="1:12" s="45" customFormat="1" ht="24.95" customHeight="1" x14ac:dyDescent="0.25">
      <c r="A167" s="41">
        <v>160</v>
      </c>
      <c r="B167" s="56" t="s">
        <v>220</v>
      </c>
      <c r="C167" s="144" t="s">
        <v>219</v>
      </c>
      <c r="D167" s="46">
        <v>217</v>
      </c>
      <c r="E167" s="46">
        <v>219</v>
      </c>
      <c r="F167" s="46">
        <v>228</v>
      </c>
      <c r="G167" s="42">
        <f t="shared" si="9"/>
        <v>228</v>
      </c>
      <c r="H167" s="5"/>
      <c r="I167" s="43">
        <f t="shared" si="10"/>
        <v>228</v>
      </c>
      <c r="J167" s="41">
        <f t="shared" si="11"/>
        <v>160</v>
      </c>
      <c r="K167" s="47"/>
      <c r="L167" s="42"/>
    </row>
    <row r="168" spans="1:12" s="45" customFormat="1" ht="24.95" customHeight="1" x14ac:dyDescent="0.25">
      <c r="A168" s="41">
        <v>161</v>
      </c>
      <c r="B168" s="56" t="s">
        <v>202</v>
      </c>
      <c r="C168" s="144" t="s">
        <v>28</v>
      </c>
      <c r="D168" s="48">
        <v>221</v>
      </c>
      <c r="E168" s="48">
        <v>222</v>
      </c>
      <c r="F168" s="46">
        <v>228</v>
      </c>
      <c r="G168" s="42">
        <f t="shared" si="9"/>
        <v>228</v>
      </c>
      <c r="H168" s="5"/>
      <c r="I168" s="43">
        <f t="shared" si="10"/>
        <v>228</v>
      </c>
      <c r="J168" s="41">
        <f t="shared" si="11"/>
        <v>160</v>
      </c>
      <c r="K168" s="47"/>
      <c r="L168" s="42"/>
    </row>
    <row r="169" spans="1:12" s="45" customFormat="1" ht="30" x14ac:dyDescent="0.25">
      <c r="A169" s="41">
        <v>162</v>
      </c>
      <c r="B169" s="55" t="s">
        <v>246</v>
      </c>
      <c r="C169" s="144" t="s">
        <v>283</v>
      </c>
      <c r="D169" s="46">
        <v>217</v>
      </c>
      <c r="E169" s="46">
        <v>228</v>
      </c>
      <c r="F169" s="46">
        <v>228</v>
      </c>
      <c r="G169" s="42">
        <f t="shared" si="9"/>
        <v>228</v>
      </c>
      <c r="H169" s="5"/>
      <c r="I169" s="43">
        <f t="shared" si="10"/>
        <v>228</v>
      </c>
      <c r="J169" s="41">
        <f t="shared" si="11"/>
        <v>160</v>
      </c>
      <c r="K169" s="47"/>
      <c r="L169" s="42"/>
    </row>
    <row r="170" spans="1:12" s="45" customFormat="1" ht="24.95" customHeight="1" x14ac:dyDescent="0.25">
      <c r="A170" s="41">
        <v>163</v>
      </c>
      <c r="B170" s="56" t="s">
        <v>135</v>
      </c>
      <c r="C170" s="144" t="s">
        <v>51</v>
      </c>
      <c r="D170" s="46">
        <v>228</v>
      </c>
      <c r="E170" s="46">
        <v>0</v>
      </c>
      <c r="F170" s="46">
        <v>210</v>
      </c>
      <c r="G170" s="42">
        <f t="shared" si="9"/>
        <v>228</v>
      </c>
      <c r="H170" s="5"/>
      <c r="I170" s="43">
        <f t="shared" si="10"/>
        <v>228</v>
      </c>
      <c r="J170" s="41">
        <f t="shared" si="11"/>
        <v>160</v>
      </c>
      <c r="K170" s="47"/>
      <c r="L170" s="42"/>
    </row>
    <row r="171" spans="1:12" s="45" customFormat="1" ht="28.5" customHeight="1" x14ac:dyDescent="0.25">
      <c r="A171" s="41">
        <v>164</v>
      </c>
      <c r="B171" s="55" t="s">
        <v>187</v>
      </c>
      <c r="C171" s="145" t="s">
        <v>181</v>
      </c>
      <c r="D171" s="46">
        <v>226</v>
      </c>
      <c r="E171" s="46">
        <v>223</v>
      </c>
      <c r="F171" s="46">
        <v>227</v>
      </c>
      <c r="G171" s="42">
        <f t="shared" si="9"/>
        <v>227</v>
      </c>
      <c r="H171" s="5"/>
      <c r="I171" s="43">
        <f t="shared" si="10"/>
        <v>227</v>
      </c>
      <c r="J171" s="41">
        <f t="shared" si="11"/>
        <v>164</v>
      </c>
      <c r="K171" s="47"/>
      <c r="L171" s="42"/>
    </row>
    <row r="172" spans="1:12" s="45" customFormat="1" ht="24.95" customHeight="1" x14ac:dyDescent="0.25">
      <c r="A172" s="41">
        <v>165</v>
      </c>
      <c r="B172" s="55" t="s">
        <v>252</v>
      </c>
      <c r="C172" s="144" t="s">
        <v>44</v>
      </c>
      <c r="D172" s="46">
        <v>0</v>
      </c>
      <c r="E172" s="46">
        <v>0</v>
      </c>
      <c r="F172" s="46">
        <v>227</v>
      </c>
      <c r="G172" s="42">
        <f t="shared" si="9"/>
        <v>227</v>
      </c>
      <c r="H172" s="5"/>
      <c r="I172" s="43">
        <f t="shared" si="10"/>
        <v>227</v>
      </c>
      <c r="J172" s="41">
        <f t="shared" si="11"/>
        <v>164</v>
      </c>
      <c r="K172" s="47"/>
      <c r="L172" s="42"/>
    </row>
    <row r="173" spans="1:12" s="45" customFormat="1" ht="24.95" customHeight="1" x14ac:dyDescent="0.25">
      <c r="A173" s="41">
        <v>166</v>
      </c>
      <c r="B173" s="57" t="s">
        <v>101</v>
      </c>
      <c r="C173" s="144" t="s">
        <v>47</v>
      </c>
      <c r="D173" s="46">
        <v>0</v>
      </c>
      <c r="E173" s="46">
        <v>227</v>
      </c>
      <c r="F173" s="46">
        <v>221</v>
      </c>
      <c r="G173" s="42">
        <f t="shared" si="9"/>
        <v>227</v>
      </c>
      <c r="H173" s="5"/>
      <c r="I173" s="43">
        <f t="shared" si="10"/>
        <v>227</v>
      </c>
      <c r="J173" s="41">
        <f t="shared" si="11"/>
        <v>164</v>
      </c>
      <c r="K173" s="47"/>
      <c r="L173" s="42"/>
    </row>
    <row r="174" spans="1:12" s="45" customFormat="1" ht="30.75" customHeight="1" x14ac:dyDescent="0.25">
      <c r="A174" s="41">
        <v>167</v>
      </c>
      <c r="B174" s="55" t="s">
        <v>176</v>
      </c>
      <c r="C174" s="66" t="s">
        <v>72</v>
      </c>
      <c r="D174" s="48">
        <v>216</v>
      </c>
      <c r="E174" s="48">
        <v>226</v>
      </c>
      <c r="F174" s="46">
        <v>0</v>
      </c>
      <c r="G174" s="42">
        <f t="shared" si="9"/>
        <v>226</v>
      </c>
      <c r="H174" s="5"/>
      <c r="I174" s="43">
        <f t="shared" si="10"/>
        <v>226</v>
      </c>
      <c r="J174" s="41">
        <f t="shared" si="11"/>
        <v>167</v>
      </c>
      <c r="K174" s="47"/>
      <c r="L174" s="42"/>
    </row>
    <row r="175" spans="1:12" s="45" customFormat="1" ht="24.95" customHeight="1" x14ac:dyDescent="0.25">
      <c r="A175" s="41">
        <v>168</v>
      </c>
      <c r="B175" s="56" t="s">
        <v>199</v>
      </c>
      <c r="C175" s="144" t="s">
        <v>28</v>
      </c>
      <c r="D175" s="46">
        <v>215</v>
      </c>
      <c r="E175" s="46">
        <v>226</v>
      </c>
      <c r="F175" s="46">
        <v>214</v>
      </c>
      <c r="G175" s="42">
        <f t="shared" si="9"/>
        <v>226</v>
      </c>
      <c r="H175" s="5"/>
      <c r="I175" s="43">
        <f t="shared" si="10"/>
        <v>226</v>
      </c>
      <c r="J175" s="41">
        <f t="shared" si="11"/>
        <v>167</v>
      </c>
      <c r="K175" s="47"/>
      <c r="L175" s="42"/>
    </row>
    <row r="176" spans="1:12" s="45" customFormat="1" ht="24.95" customHeight="1" x14ac:dyDescent="0.25">
      <c r="A176" s="41">
        <v>169</v>
      </c>
      <c r="B176" s="55" t="s">
        <v>102</v>
      </c>
      <c r="C176" s="144" t="s">
        <v>73</v>
      </c>
      <c r="D176" s="46">
        <v>211</v>
      </c>
      <c r="E176" s="46">
        <v>219</v>
      </c>
      <c r="F176" s="46">
        <v>226</v>
      </c>
      <c r="G176" s="42">
        <f t="shared" si="9"/>
        <v>226</v>
      </c>
      <c r="H176" s="5"/>
      <c r="I176" s="43">
        <f t="shared" si="10"/>
        <v>226</v>
      </c>
      <c r="J176" s="41">
        <f t="shared" si="11"/>
        <v>167</v>
      </c>
      <c r="K176" s="47"/>
      <c r="L176" s="42"/>
    </row>
    <row r="177" spans="1:12" s="45" customFormat="1" ht="24.95" customHeight="1" x14ac:dyDescent="0.25">
      <c r="A177" s="41">
        <v>170</v>
      </c>
      <c r="B177" s="56" t="s">
        <v>223</v>
      </c>
      <c r="C177" s="144" t="s">
        <v>219</v>
      </c>
      <c r="D177" s="46">
        <v>216</v>
      </c>
      <c r="E177" s="46">
        <v>225</v>
      </c>
      <c r="F177" s="46">
        <v>0</v>
      </c>
      <c r="G177" s="42">
        <f t="shared" si="9"/>
        <v>225</v>
      </c>
      <c r="H177" s="5"/>
      <c r="I177" s="43">
        <f t="shared" si="10"/>
        <v>225</v>
      </c>
      <c r="J177" s="41">
        <f t="shared" si="11"/>
        <v>170</v>
      </c>
      <c r="K177" s="44" t="e">
        <f>$G177+$H177/#REF!</f>
        <v>#REF!</v>
      </c>
      <c r="L177" s="42"/>
    </row>
    <row r="178" spans="1:12" s="45" customFormat="1" ht="24.95" customHeight="1" x14ac:dyDescent="0.25">
      <c r="A178" s="41">
        <v>171</v>
      </c>
      <c r="B178" s="56" t="s">
        <v>203</v>
      </c>
      <c r="C178" s="144" t="s">
        <v>28</v>
      </c>
      <c r="D178" s="48">
        <v>225</v>
      </c>
      <c r="E178" s="48">
        <v>224</v>
      </c>
      <c r="F178" s="46">
        <v>224</v>
      </c>
      <c r="G178" s="42">
        <f t="shared" si="9"/>
        <v>225</v>
      </c>
      <c r="H178" s="5"/>
      <c r="I178" s="43">
        <f t="shared" si="10"/>
        <v>225</v>
      </c>
      <c r="J178" s="41">
        <f t="shared" si="11"/>
        <v>170</v>
      </c>
      <c r="K178" s="47"/>
      <c r="L178" s="42"/>
    </row>
    <row r="179" spans="1:12" s="45" customFormat="1" ht="24.95" customHeight="1" x14ac:dyDescent="0.25">
      <c r="A179" s="41">
        <v>172</v>
      </c>
      <c r="B179" s="54" t="s">
        <v>211</v>
      </c>
      <c r="C179" s="144" t="s">
        <v>37</v>
      </c>
      <c r="D179" s="46">
        <v>220</v>
      </c>
      <c r="E179" s="46">
        <v>225</v>
      </c>
      <c r="F179" s="46">
        <v>222</v>
      </c>
      <c r="G179" s="42">
        <f t="shared" si="9"/>
        <v>225</v>
      </c>
      <c r="H179" s="5"/>
      <c r="I179" s="43">
        <f t="shared" si="10"/>
        <v>225</v>
      </c>
      <c r="J179" s="41">
        <f t="shared" si="11"/>
        <v>170</v>
      </c>
      <c r="K179" s="47"/>
      <c r="L179" s="42"/>
    </row>
    <row r="180" spans="1:12" s="45" customFormat="1" ht="27.75" customHeight="1" x14ac:dyDescent="0.25">
      <c r="A180" s="41">
        <v>173</v>
      </c>
      <c r="B180" s="55" t="s">
        <v>42</v>
      </c>
      <c r="C180" s="144" t="s">
        <v>283</v>
      </c>
      <c r="D180" s="46">
        <v>215</v>
      </c>
      <c r="E180" s="46">
        <v>225</v>
      </c>
      <c r="F180" s="46">
        <v>223</v>
      </c>
      <c r="G180" s="42">
        <f t="shared" si="9"/>
        <v>225</v>
      </c>
      <c r="H180" s="5"/>
      <c r="I180" s="43">
        <f t="shared" si="10"/>
        <v>225</v>
      </c>
      <c r="J180" s="41">
        <f t="shared" si="11"/>
        <v>170</v>
      </c>
      <c r="K180" s="47"/>
      <c r="L180" s="42"/>
    </row>
    <row r="181" spans="1:12" s="45" customFormat="1" ht="24.95" customHeight="1" x14ac:dyDescent="0.25">
      <c r="A181" s="41">
        <v>174</v>
      </c>
      <c r="B181" s="55" t="s">
        <v>264</v>
      </c>
      <c r="C181" s="144" t="s">
        <v>274</v>
      </c>
      <c r="D181" s="46">
        <v>208</v>
      </c>
      <c r="E181" s="46">
        <v>224</v>
      </c>
      <c r="F181" s="46">
        <v>220</v>
      </c>
      <c r="G181" s="42">
        <f t="shared" si="9"/>
        <v>224</v>
      </c>
      <c r="H181" s="5"/>
      <c r="I181" s="43">
        <f t="shared" si="10"/>
        <v>224</v>
      </c>
      <c r="J181" s="41">
        <f t="shared" ref="J181:J212" si="12">RANK(G181,$G$8:$G$229)</f>
        <v>174</v>
      </c>
      <c r="K181" s="47"/>
      <c r="L181" s="42"/>
    </row>
    <row r="182" spans="1:12" s="45" customFormat="1" ht="30.75" customHeight="1" x14ac:dyDescent="0.25">
      <c r="A182" s="41">
        <v>175</v>
      </c>
      <c r="B182" s="55" t="s">
        <v>179</v>
      </c>
      <c r="C182" s="66" t="s">
        <v>72</v>
      </c>
      <c r="D182" s="48">
        <v>209</v>
      </c>
      <c r="E182" s="48">
        <v>215</v>
      </c>
      <c r="F182" s="46">
        <v>223</v>
      </c>
      <c r="G182" s="42">
        <f t="shared" si="9"/>
        <v>223</v>
      </c>
      <c r="H182" s="5"/>
      <c r="I182" s="43">
        <f t="shared" si="10"/>
        <v>223</v>
      </c>
      <c r="J182" s="41">
        <f t="shared" si="12"/>
        <v>175</v>
      </c>
      <c r="K182" s="44" t="e">
        <f>$G182+$H182/#REF!</f>
        <v>#REF!</v>
      </c>
      <c r="L182" s="42"/>
    </row>
    <row r="183" spans="1:12" s="45" customFormat="1" ht="24.95" customHeight="1" x14ac:dyDescent="0.25">
      <c r="A183" s="41">
        <v>176</v>
      </c>
      <c r="B183" s="55" t="s">
        <v>256</v>
      </c>
      <c r="C183" s="144" t="s">
        <v>44</v>
      </c>
      <c r="D183" s="48">
        <v>0</v>
      </c>
      <c r="E183" s="48">
        <v>220</v>
      </c>
      <c r="F183" s="46">
        <v>223</v>
      </c>
      <c r="G183" s="42">
        <f t="shared" si="9"/>
        <v>223</v>
      </c>
      <c r="H183" s="5"/>
      <c r="I183" s="43">
        <f t="shared" si="10"/>
        <v>223</v>
      </c>
      <c r="J183" s="41">
        <f t="shared" si="12"/>
        <v>175</v>
      </c>
      <c r="K183" s="47"/>
      <c r="L183" s="42"/>
    </row>
    <row r="184" spans="1:12" s="45" customFormat="1" ht="24.95" customHeight="1" x14ac:dyDescent="0.25">
      <c r="A184" s="41">
        <v>177</v>
      </c>
      <c r="B184" s="54" t="s">
        <v>85</v>
      </c>
      <c r="C184" s="144" t="s">
        <v>23</v>
      </c>
      <c r="D184" s="46">
        <v>0</v>
      </c>
      <c r="E184" s="46">
        <v>223</v>
      </c>
      <c r="F184" s="46">
        <v>0</v>
      </c>
      <c r="G184" s="42">
        <f t="shared" si="9"/>
        <v>223</v>
      </c>
      <c r="H184" s="5"/>
      <c r="I184" s="43">
        <f t="shared" si="10"/>
        <v>223</v>
      </c>
      <c r="J184" s="41">
        <f t="shared" si="12"/>
        <v>175</v>
      </c>
      <c r="K184" s="47"/>
      <c r="L184" s="42"/>
    </row>
    <row r="185" spans="1:12" s="45" customFormat="1" ht="27" customHeight="1" x14ac:dyDescent="0.25">
      <c r="A185" s="41">
        <v>178</v>
      </c>
      <c r="B185" s="55" t="s">
        <v>213</v>
      </c>
      <c r="C185" s="144" t="s">
        <v>41</v>
      </c>
      <c r="D185" s="46">
        <v>0</v>
      </c>
      <c r="E185" s="46">
        <v>214</v>
      </c>
      <c r="F185" s="46">
        <v>222</v>
      </c>
      <c r="G185" s="42">
        <f t="shared" si="9"/>
        <v>222</v>
      </c>
      <c r="H185" s="5"/>
      <c r="I185" s="43">
        <f t="shared" si="10"/>
        <v>222</v>
      </c>
      <c r="J185" s="41">
        <f t="shared" si="12"/>
        <v>178</v>
      </c>
      <c r="K185" s="47"/>
      <c r="L185" s="42"/>
    </row>
    <row r="186" spans="1:12" s="45" customFormat="1" ht="29.25" customHeight="1" x14ac:dyDescent="0.25">
      <c r="A186" s="41">
        <v>179</v>
      </c>
      <c r="B186" s="55" t="s">
        <v>186</v>
      </c>
      <c r="C186" s="145" t="s">
        <v>181</v>
      </c>
      <c r="D186" s="46">
        <v>218</v>
      </c>
      <c r="E186" s="46">
        <v>211</v>
      </c>
      <c r="F186" s="46">
        <v>221</v>
      </c>
      <c r="G186" s="42">
        <f t="shared" si="9"/>
        <v>221</v>
      </c>
      <c r="H186" s="5"/>
      <c r="I186" s="43">
        <f t="shared" si="10"/>
        <v>221</v>
      </c>
      <c r="J186" s="41">
        <f t="shared" si="12"/>
        <v>179</v>
      </c>
      <c r="K186" s="47"/>
      <c r="L186" s="42"/>
    </row>
    <row r="187" spans="1:12" s="45" customFormat="1" ht="24.95" customHeight="1" x14ac:dyDescent="0.25">
      <c r="A187" s="41">
        <v>180</v>
      </c>
      <c r="B187" s="56" t="s">
        <v>226</v>
      </c>
      <c r="C187" s="144" t="s">
        <v>219</v>
      </c>
      <c r="D187" s="46">
        <v>206</v>
      </c>
      <c r="E187" s="46">
        <v>212</v>
      </c>
      <c r="F187" s="46">
        <v>221</v>
      </c>
      <c r="G187" s="42">
        <f t="shared" si="9"/>
        <v>221</v>
      </c>
      <c r="H187" s="5"/>
      <c r="I187" s="43">
        <f t="shared" si="10"/>
        <v>221</v>
      </c>
      <c r="J187" s="41">
        <f t="shared" si="12"/>
        <v>179</v>
      </c>
      <c r="K187" s="47"/>
      <c r="L187" s="42"/>
    </row>
    <row r="188" spans="1:12" s="45" customFormat="1" ht="24.95" customHeight="1" x14ac:dyDescent="0.25">
      <c r="A188" s="41">
        <v>181</v>
      </c>
      <c r="B188" s="55" t="s">
        <v>272</v>
      </c>
      <c r="C188" s="144" t="s">
        <v>30</v>
      </c>
      <c r="D188" s="46">
        <v>209</v>
      </c>
      <c r="E188" s="46">
        <v>221</v>
      </c>
      <c r="F188" s="46">
        <v>210</v>
      </c>
      <c r="G188" s="42">
        <f t="shared" si="9"/>
        <v>221</v>
      </c>
      <c r="H188" s="5"/>
      <c r="I188" s="43">
        <f t="shared" si="10"/>
        <v>221</v>
      </c>
      <c r="J188" s="41">
        <f t="shared" si="12"/>
        <v>179</v>
      </c>
      <c r="K188" s="44" t="e">
        <f>$G188+$H188/#REF!</f>
        <v>#REF!</v>
      </c>
      <c r="L188" s="42"/>
    </row>
    <row r="189" spans="1:12" s="45" customFormat="1" ht="24.95" customHeight="1" x14ac:dyDescent="0.25">
      <c r="A189" s="41">
        <v>182</v>
      </c>
      <c r="B189" s="57" t="s">
        <v>60</v>
      </c>
      <c r="C189" s="66" t="s">
        <v>47</v>
      </c>
      <c r="D189" s="46">
        <v>0</v>
      </c>
      <c r="E189" s="46">
        <v>0</v>
      </c>
      <c r="F189" s="46">
        <v>221</v>
      </c>
      <c r="G189" s="42">
        <f t="shared" si="9"/>
        <v>221</v>
      </c>
      <c r="H189" s="5"/>
      <c r="I189" s="43">
        <f t="shared" si="10"/>
        <v>221</v>
      </c>
      <c r="J189" s="41">
        <f t="shared" si="12"/>
        <v>179</v>
      </c>
      <c r="K189" s="47"/>
      <c r="L189" s="42"/>
    </row>
    <row r="190" spans="1:12" s="45" customFormat="1" ht="24.95" customHeight="1" x14ac:dyDescent="0.25">
      <c r="A190" s="41">
        <v>183</v>
      </c>
      <c r="B190" s="55" t="s">
        <v>106</v>
      </c>
      <c r="C190" s="144" t="s">
        <v>73</v>
      </c>
      <c r="D190" s="46">
        <v>198</v>
      </c>
      <c r="E190" s="46">
        <v>200</v>
      </c>
      <c r="F190" s="46">
        <v>221</v>
      </c>
      <c r="G190" s="42">
        <f t="shared" si="9"/>
        <v>221</v>
      </c>
      <c r="H190" s="5"/>
      <c r="I190" s="43">
        <f t="shared" si="10"/>
        <v>221</v>
      </c>
      <c r="J190" s="41">
        <f t="shared" si="12"/>
        <v>179</v>
      </c>
      <c r="K190" s="47"/>
      <c r="L190" s="42"/>
    </row>
    <row r="191" spans="1:12" s="45" customFormat="1" ht="24.95" customHeight="1" x14ac:dyDescent="0.25">
      <c r="A191" s="41">
        <v>184</v>
      </c>
      <c r="B191" s="56" t="s">
        <v>117</v>
      </c>
      <c r="C191" s="144" t="s">
        <v>276</v>
      </c>
      <c r="D191" s="46">
        <v>214</v>
      </c>
      <c r="E191" s="46">
        <v>215</v>
      </c>
      <c r="F191" s="46">
        <v>221</v>
      </c>
      <c r="G191" s="42">
        <f t="shared" si="9"/>
        <v>221</v>
      </c>
      <c r="H191" s="5"/>
      <c r="I191" s="43">
        <f t="shared" si="10"/>
        <v>221</v>
      </c>
      <c r="J191" s="41">
        <f t="shared" si="12"/>
        <v>179</v>
      </c>
      <c r="K191" s="47"/>
      <c r="L191" s="42"/>
    </row>
    <row r="192" spans="1:12" s="45" customFormat="1" ht="24.95" customHeight="1" x14ac:dyDescent="0.25">
      <c r="A192" s="41">
        <v>185</v>
      </c>
      <c r="B192" s="54" t="s">
        <v>147</v>
      </c>
      <c r="C192" s="144" t="s">
        <v>52</v>
      </c>
      <c r="D192" s="46">
        <v>211</v>
      </c>
      <c r="E192" s="46">
        <v>216</v>
      </c>
      <c r="F192" s="46">
        <v>221</v>
      </c>
      <c r="G192" s="42">
        <f t="shared" si="9"/>
        <v>221</v>
      </c>
      <c r="H192" s="5"/>
      <c r="I192" s="43">
        <f t="shared" si="10"/>
        <v>221</v>
      </c>
      <c r="J192" s="41">
        <f t="shared" si="12"/>
        <v>179</v>
      </c>
      <c r="K192" s="47"/>
      <c r="L192" s="42"/>
    </row>
    <row r="193" spans="1:12" s="45" customFormat="1" ht="24.95" customHeight="1" x14ac:dyDescent="0.25">
      <c r="A193" s="41">
        <v>186</v>
      </c>
      <c r="B193" s="55" t="s">
        <v>178</v>
      </c>
      <c r="C193" s="66" t="s">
        <v>72</v>
      </c>
      <c r="D193" s="48">
        <v>0</v>
      </c>
      <c r="E193" s="48">
        <v>212</v>
      </c>
      <c r="F193" s="46">
        <v>220</v>
      </c>
      <c r="G193" s="42">
        <f t="shared" si="9"/>
        <v>220</v>
      </c>
      <c r="H193" s="5"/>
      <c r="I193" s="43">
        <f t="shared" si="10"/>
        <v>220</v>
      </c>
      <c r="J193" s="41">
        <f t="shared" si="12"/>
        <v>186</v>
      </c>
      <c r="K193" s="47"/>
      <c r="L193" s="42"/>
    </row>
    <row r="194" spans="1:12" s="45" customFormat="1" ht="24.95" customHeight="1" x14ac:dyDescent="0.25">
      <c r="A194" s="41">
        <v>187</v>
      </c>
      <c r="B194" s="55" t="s">
        <v>228</v>
      </c>
      <c r="C194" s="144" t="s">
        <v>29</v>
      </c>
      <c r="D194" s="46">
        <v>220</v>
      </c>
      <c r="E194" s="46">
        <v>212</v>
      </c>
      <c r="F194" s="46">
        <v>202</v>
      </c>
      <c r="G194" s="42">
        <f t="shared" ref="G194:G229" si="13">MAX(D194:F194)</f>
        <v>220</v>
      </c>
      <c r="H194" s="5"/>
      <c r="I194" s="43">
        <f t="shared" ref="I194:I229" si="14">G194+H194</f>
        <v>220</v>
      </c>
      <c r="J194" s="41">
        <f t="shared" si="12"/>
        <v>186</v>
      </c>
      <c r="K194" s="47"/>
      <c r="L194" s="42"/>
    </row>
    <row r="195" spans="1:12" s="45" customFormat="1" ht="24.95" customHeight="1" x14ac:dyDescent="0.25">
      <c r="A195" s="41">
        <v>188</v>
      </c>
      <c r="B195" s="56" t="s">
        <v>172</v>
      </c>
      <c r="C195" s="144" t="s">
        <v>61</v>
      </c>
      <c r="D195" s="46">
        <v>215</v>
      </c>
      <c r="E195" s="46">
        <v>220</v>
      </c>
      <c r="F195" s="46">
        <v>219</v>
      </c>
      <c r="G195" s="42">
        <f t="shared" si="13"/>
        <v>220</v>
      </c>
      <c r="H195" s="5"/>
      <c r="I195" s="43">
        <f t="shared" si="14"/>
        <v>220</v>
      </c>
      <c r="J195" s="41">
        <f t="shared" si="12"/>
        <v>186</v>
      </c>
      <c r="K195" s="47"/>
      <c r="L195" s="42"/>
    </row>
    <row r="196" spans="1:12" s="45" customFormat="1" ht="24.95" customHeight="1" x14ac:dyDescent="0.25">
      <c r="A196" s="41">
        <v>189</v>
      </c>
      <c r="B196" s="55" t="s">
        <v>180</v>
      </c>
      <c r="C196" s="66" t="s">
        <v>72</v>
      </c>
      <c r="D196" s="48">
        <v>212</v>
      </c>
      <c r="E196" s="48">
        <v>219</v>
      </c>
      <c r="F196" s="46">
        <v>212</v>
      </c>
      <c r="G196" s="42">
        <f t="shared" si="13"/>
        <v>219</v>
      </c>
      <c r="H196" s="5"/>
      <c r="I196" s="43">
        <f t="shared" si="14"/>
        <v>219</v>
      </c>
      <c r="J196" s="41">
        <f t="shared" si="12"/>
        <v>189</v>
      </c>
      <c r="K196" s="47"/>
      <c r="L196" s="42"/>
    </row>
    <row r="197" spans="1:12" s="45" customFormat="1" ht="24.95" customHeight="1" x14ac:dyDescent="0.25">
      <c r="A197" s="41">
        <v>190</v>
      </c>
      <c r="B197" s="55" t="s">
        <v>215</v>
      </c>
      <c r="C197" s="144" t="s">
        <v>41</v>
      </c>
      <c r="D197" s="48">
        <v>213</v>
      </c>
      <c r="E197" s="48">
        <v>219</v>
      </c>
      <c r="F197" s="46">
        <v>197</v>
      </c>
      <c r="G197" s="42">
        <f t="shared" si="13"/>
        <v>219</v>
      </c>
      <c r="H197" s="5"/>
      <c r="I197" s="43">
        <f t="shared" si="14"/>
        <v>219</v>
      </c>
      <c r="J197" s="41">
        <f t="shared" si="12"/>
        <v>189</v>
      </c>
      <c r="K197" s="47"/>
      <c r="L197" s="42"/>
    </row>
    <row r="198" spans="1:12" s="45" customFormat="1" ht="24.95" customHeight="1" x14ac:dyDescent="0.25">
      <c r="A198" s="41">
        <v>191</v>
      </c>
      <c r="B198" s="55" t="s">
        <v>275</v>
      </c>
      <c r="C198" s="144" t="s">
        <v>44</v>
      </c>
      <c r="D198" s="46">
        <v>191</v>
      </c>
      <c r="E198" s="46">
        <v>210</v>
      </c>
      <c r="F198" s="46">
        <v>219</v>
      </c>
      <c r="G198" s="42">
        <f t="shared" si="13"/>
        <v>219</v>
      </c>
      <c r="H198" s="5"/>
      <c r="I198" s="43">
        <f t="shared" si="14"/>
        <v>219</v>
      </c>
      <c r="J198" s="41">
        <f t="shared" si="12"/>
        <v>189</v>
      </c>
      <c r="K198" s="44" t="e">
        <f>$G198+$H198/#REF!</f>
        <v>#REF!</v>
      </c>
      <c r="L198" s="42"/>
    </row>
    <row r="199" spans="1:12" s="45" customFormat="1" ht="24.95" customHeight="1" x14ac:dyDescent="0.25">
      <c r="A199" s="41">
        <v>192</v>
      </c>
      <c r="B199" s="55" t="s">
        <v>184</v>
      </c>
      <c r="C199" s="145" t="s">
        <v>181</v>
      </c>
      <c r="D199" s="46">
        <v>215</v>
      </c>
      <c r="E199" s="46">
        <v>217</v>
      </c>
      <c r="F199" s="46">
        <v>212</v>
      </c>
      <c r="G199" s="42">
        <f t="shared" si="13"/>
        <v>217</v>
      </c>
      <c r="H199" s="5"/>
      <c r="I199" s="43">
        <f t="shared" si="14"/>
        <v>217</v>
      </c>
      <c r="J199" s="41">
        <f t="shared" si="12"/>
        <v>192</v>
      </c>
      <c r="K199" s="47"/>
      <c r="L199" s="42"/>
    </row>
    <row r="200" spans="1:12" s="45" customFormat="1" ht="24.95" customHeight="1" x14ac:dyDescent="0.25">
      <c r="A200" s="41">
        <v>193</v>
      </c>
      <c r="B200" s="56" t="s">
        <v>206</v>
      </c>
      <c r="C200" s="144" t="s">
        <v>28</v>
      </c>
      <c r="D200" s="46">
        <v>194</v>
      </c>
      <c r="E200" s="46">
        <v>215</v>
      </c>
      <c r="F200" s="46">
        <v>217</v>
      </c>
      <c r="G200" s="42">
        <f t="shared" si="13"/>
        <v>217</v>
      </c>
      <c r="H200" s="5"/>
      <c r="I200" s="43">
        <f t="shared" si="14"/>
        <v>217</v>
      </c>
      <c r="J200" s="41">
        <f t="shared" si="12"/>
        <v>192</v>
      </c>
      <c r="K200" s="47"/>
      <c r="L200" s="42"/>
    </row>
    <row r="201" spans="1:12" s="45" customFormat="1" ht="24.95" customHeight="1" x14ac:dyDescent="0.25">
      <c r="A201" s="41">
        <v>194</v>
      </c>
      <c r="B201" s="55" t="s">
        <v>214</v>
      </c>
      <c r="C201" s="144" t="s">
        <v>41</v>
      </c>
      <c r="D201" s="46">
        <v>0</v>
      </c>
      <c r="E201" s="46">
        <v>0</v>
      </c>
      <c r="F201" s="46">
        <v>217</v>
      </c>
      <c r="G201" s="42">
        <f t="shared" si="13"/>
        <v>217</v>
      </c>
      <c r="H201" s="5"/>
      <c r="I201" s="43">
        <f t="shared" si="14"/>
        <v>217</v>
      </c>
      <c r="J201" s="41">
        <f t="shared" si="12"/>
        <v>192</v>
      </c>
      <c r="K201" s="44" t="e">
        <f>$G201+$H201/#REF!</f>
        <v>#REF!</v>
      </c>
      <c r="L201" s="42"/>
    </row>
    <row r="202" spans="1:12" s="45" customFormat="1" ht="24.95" customHeight="1" x14ac:dyDescent="0.25">
      <c r="A202" s="41">
        <v>195</v>
      </c>
      <c r="B202" s="55" t="s">
        <v>103</v>
      </c>
      <c r="C202" s="144" t="s">
        <v>73</v>
      </c>
      <c r="D202" s="46">
        <v>191</v>
      </c>
      <c r="E202" s="46">
        <v>206</v>
      </c>
      <c r="F202" s="46">
        <v>217</v>
      </c>
      <c r="G202" s="42">
        <f t="shared" si="13"/>
        <v>217</v>
      </c>
      <c r="H202" s="5"/>
      <c r="I202" s="43">
        <f t="shared" si="14"/>
        <v>217</v>
      </c>
      <c r="J202" s="41">
        <f t="shared" si="12"/>
        <v>192</v>
      </c>
      <c r="K202" s="47"/>
      <c r="L202" s="42"/>
    </row>
    <row r="203" spans="1:12" s="45" customFormat="1" ht="24.95" customHeight="1" x14ac:dyDescent="0.25">
      <c r="A203" s="41">
        <v>196</v>
      </c>
      <c r="B203" s="55" t="s">
        <v>160</v>
      </c>
      <c r="C203" s="144" t="s">
        <v>55</v>
      </c>
      <c r="D203" s="46">
        <v>210</v>
      </c>
      <c r="E203" s="46">
        <v>216</v>
      </c>
      <c r="F203" s="46">
        <v>214</v>
      </c>
      <c r="G203" s="42">
        <f t="shared" si="13"/>
        <v>216</v>
      </c>
      <c r="H203" s="5"/>
      <c r="I203" s="43">
        <f t="shared" si="14"/>
        <v>216</v>
      </c>
      <c r="J203" s="41">
        <f t="shared" si="12"/>
        <v>196</v>
      </c>
      <c r="K203" s="47"/>
      <c r="L203" s="42"/>
    </row>
    <row r="204" spans="1:12" s="45" customFormat="1" ht="24.95" customHeight="1" x14ac:dyDescent="0.25">
      <c r="A204" s="41">
        <v>197</v>
      </c>
      <c r="B204" s="55" t="s">
        <v>183</v>
      </c>
      <c r="C204" s="145" t="s">
        <v>181</v>
      </c>
      <c r="D204" s="46">
        <v>197</v>
      </c>
      <c r="E204" s="46">
        <v>215</v>
      </c>
      <c r="F204" s="46">
        <v>204</v>
      </c>
      <c r="G204" s="42">
        <f t="shared" si="13"/>
        <v>215</v>
      </c>
      <c r="H204" s="5"/>
      <c r="I204" s="43">
        <f t="shared" si="14"/>
        <v>215</v>
      </c>
      <c r="J204" s="41">
        <f t="shared" si="12"/>
        <v>197</v>
      </c>
      <c r="K204" s="47"/>
      <c r="L204" s="42"/>
    </row>
    <row r="205" spans="1:12" s="45" customFormat="1" ht="24.95" customHeight="1" x14ac:dyDescent="0.25">
      <c r="A205" s="41">
        <v>198</v>
      </c>
      <c r="B205" s="56" t="s">
        <v>224</v>
      </c>
      <c r="C205" s="144" t="s">
        <v>219</v>
      </c>
      <c r="D205" s="46">
        <v>215</v>
      </c>
      <c r="E205" s="46">
        <v>215</v>
      </c>
      <c r="F205" s="46">
        <v>0</v>
      </c>
      <c r="G205" s="42">
        <f t="shared" si="13"/>
        <v>215</v>
      </c>
      <c r="H205" s="5"/>
      <c r="I205" s="43">
        <f t="shared" si="14"/>
        <v>215</v>
      </c>
      <c r="J205" s="41">
        <f t="shared" si="12"/>
        <v>197</v>
      </c>
      <c r="K205" s="47"/>
      <c r="L205" s="42"/>
    </row>
    <row r="206" spans="1:12" s="45" customFormat="1" ht="24.95" customHeight="1" x14ac:dyDescent="0.25">
      <c r="A206" s="41">
        <v>199</v>
      </c>
      <c r="B206" s="55" t="s">
        <v>259</v>
      </c>
      <c r="C206" s="144" t="s">
        <v>274</v>
      </c>
      <c r="D206" s="46">
        <v>195</v>
      </c>
      <c r="E206" s="46">
        <v>200</v>
      </c>
      <c r="F206" s="46">
        <v>215</v>
      </c>
      <c r="G206" s="42">
        <f t="shared" si="13"/>
        <v>215</v>
      </c>
      <c r="H206" s="5"/>
      <c r="I206" s="43">
        <f t="shared" si="14"/>
        <v>215</v>
      </c>
      <c r="J206" s="41">
        <f t="shared" si="12"/>
        <v>197</v>
      </c>
      <c r="K206" s="47"/>
      <c r="L206" s="42"/>
    </row>
    <row r="207" spans="1:12" s="45" customFormat="1" ht="24.95" customHeight="1" x14ac:dyDescent="0.25">
      <c r="A207" s="41">
        <v>200</v>
      </c>
      <c r="B207" s="55" t="s">
        <v>258</v>
      </c>
      <c r="C207" s="144" t="s">
        <v>274</v>
      </c>
      <c r="D207" s="46">
        <v>213</v>
      </c>
      <c r="E207" s="46">
        <v>210</v>
      </c>
      <c r="F207" s="46">
        <v>211</v>
      </c>
      <c r="G207" s="42">
        <f t="shared" si="13"/>
        <v>213</v>
      </c>
      <c r="H207" s="5"/>
      <c r="I207" s="43">
        <f t="shared" si="14"/>
        <v>213</v>
      </c>
      <c r="J207" s="41">
        <f t="shared" si="12"/>
        <v>200</v>
      </c>
      <c r="K207" s="47"/>
      <c r="L207" s="42"/>
    </row>
    <row r="208" spans="1:12" s="45" customFormat="1" ht="24.95" customHeight="1" x14ac:dyDescent="0.25">
      <c r="A208" s="41">
        <v>201</v>
      </c>
      <c r="B208" s="55" t="s">
        <v>265</v>
      </c>
      <c r="C208" s="144" t="s">
        <v>274</v>
      </c>
      <c r="D208" s="46">
        <v>206</v>
      </c>
      <c r="E208" s="46">
        <v>212</v>
      </c>
      <c r="F208" s="46">
        <v>213</v>
      </c>
      <c r="G208" s="42">
        <f t="shared" si="13"/>
        <v>213</v>
      </c>
      <c r="H208" s="5"/>
      <c r="I208" s="43">
        <f t="shared" si="14"/>
        <v>213</v>
      </c>
      <c r="J208" s="41">
        <f t="shared" si="12"/>
        <v>200</v>
      </c>
      <c r="K208" s="47"/>
      <c r="L208" s="42"/>
    </row>
    <row r="209" spans="1:12" s="45" customFormat="1" ht="30.75" customHeight="1" x14ac:dyDescent="0.25">
      <c r="A209" s="41">
        <v>202</v>
      </c>
      <c r="B209" s="55" t="s">
        <v>185</v>
      </c>
      <c r="C209" s="145" t="s">
        <v>181</v>
      </c>
      <c r="D209" s="46">
        <v>208</v>
      </c>
      <c r="E209" s="46">
        <v>212</v>
      </c>
      <c r="F209" s="46">
        <v>210</v>
      </c>
      <c r="G209" s="42">
        <f t="shared" si="13"/>
        <v>212</v>
      </c>
      <c r="H209" s="5"/>
      <c r="I209" s="43">
        <f t="shared" si="14"/>
        <v>212</v>
      </c>
      <c r="J209" s="41">
        <f t="shared" si="12"/>
        <v>202</v>
      </c>
      <c r="K209" s="44" t="e">
        <f>$G209+$H209/#REF!</f>
        <v>#REF!</v>
      </c>
      <c r="L209" s="42"/>
    </row>
    <row r="210" spans="1:12" s="45" customFormat="1" ht="31.5" customHeight="1" x14ac:dyDescent="0.25">
      <c r="A210" s="41">
        <v>203</v>
      </c>
      <c r="B210" s="55" t="s">
        <v>175</v>
      </c>
      <c r="C210" s="66" t="s">
        <v>72</v>
      </c>
      <c r="D210" s="48">
        <v>204</v>
      </c>
      <c r="E210" s="48">
        <v>209</v>
      </c>
      <c r="F210" s="46">
        <v>212</v>
      </c>
      <c r="G210" s="42">
        <f t="shared" si="13"/>
        <v>212</v>
      </c>
      <c r="H210" s="5"/>
      <c r="I210" s="43">
        <f t="shared" si="14"/>
        <v>212</v>
      </c>
      <c r="J210" s="41">
        <f t="shared" si="12"/>
        <v>202</v>
      </c>
      <c r="K210" s="47"/>
      <c r="L210" s="42"/>
    </row>
    <row r="211" spans="1:12" s="45" customFormat="1" ht="24.95" customHeight="1" x14ac:dyDescent="0.25">
      <c r="A211" s="41">
        <v>204</v>
      </c>
      <c r="B211" s="55" t="s">
        <v>257</v>
      </c>
      <c r="C211" s="144" t="s">
        <v>44</v>
      </c>
      <c r="D211" s="46">
        <v>0</v>
      </c>
      <c r="E211" s="46">
        <v>0</v>
      </c>
      <c r="F211" s="46">
        <v>212</v>
      </c>
      <c r="G211" s="42">
        <f t="shared" si="13"/>
        <v>212</v>
      </c>
      <c r="H211" s="5"/>
      <c r="I211" s="43">
        <f t="shared" si="14"/>
        <v>212</v>
      </c>
      <c r="J211" s="41">
        <f t="shared" si="12"/>
        <v>202</v>
      </c>
      <c r="K211" s="47"/>
      <c r="L211" s="42"/>
    </row>
    <row r="212" spans="1:12" s="45" customFormat="1" ht="24.95" customHeight="1" x14ac:dyDescent="0.25">
      <c r="A212" s="41">
        <v>205</v>
      </c>
      <c r="B212" s="56" t="s">
        <v>113</v>
      </c>
      <c r="C212" s="144" t="s">
        <v>276</v>
      </c>
      <c r="D212" s="46">
        <v>212</v>
      </c>
      <c r="E212" s="46">
        <v>211</v>
      </c>
      <c r="F212" s="46">
        <v>0</v>
      </c>
      <c r="G212" s="42">
        <f t="shared" si="13"/>
        <v>212</v>
      </c>
      <c r="H212" s="5"/>
      <c r="I212" s="43">
        <f t="shared" si="14"/>
        <v>212</v>
      </c>
      <c r="J212" s="41">
        <f t="shared" si="12"/>
        <v>202</v>
      </c>
      <c r="K212" s="47"/>
      <c r="L212" s="42"/>
    </row>
    <row r="213" spans="1:12" s="45" customFormat="1" ht="24.95" customHeight="1" x14ac:dyDescent="0.25">
      <c r="A213" s="41">
        <v>206</v>
      </c>
      <c r="B213" s="55" t="s">
        <v>162</v>
      </c>
      <c r="C213" s="144" t="s">
        <v>55</v>
      </c>
      <c r="D213" s="46">
        <v>209</v>
      </c>
      <c r="E213" s="46">
        <v>212</v>
      </c>
      <c r="F213" s="46">
        <v>0</v>
      </c>
      <c r="G213" s="42">
        <f t="shared" si="13"/>
        <v>212</v>
      </c>
      <c r="H213" s="5"/>
      <c r="I213" s="43">
        <f t="shared" si="14"/>
        <v>212</v>
      </c>
      <c r="J213" s="41">
        <f t="shared" ref="J213:J226" si="15">RANK(G213,$G$8:$G$229)</f>
        <v>202</v>
      </c>
      <c r="K213" s="47"/>
      <c r="L213" s="42"/>
    </row>
    <row r="214" spans="1:12" s="45" customFormat="1" ht="24.95" customHeight="1" x14ac:dyDescent="0.25">
      <c r="A214" s="41">
        <v>207</v>
      </c>
      <c r="B214" s="55" t="s">
        <v>216</v>
      </c>
      <c r="C214" s="144" t="s">
        <v>41</v>
      </c>
      <c r="D214" s="48">
        <v>206</v>
      </c>
      <c r="E214" s="48">
        <v>0</v>
      </c>
      <c r="F214" s="46">
        <v>211</v>
      </c>
      <c r="G214" s="42">
        <f t="shared" si="13"/>
        <v>211</v>
      </c>
      <c r="H214" s="5"/>
      <c r="I214" s="43">
        <f t="shared" si="14"/>
        <v>211</v>
      </c>
      <c r="J214" s="41">
        <f t="shared" si="15"/>
        <v>207</v>
      </c>
      <c r="K214" s="47"/>
      <c r="L214" s="42"/>
    </row>
    <row r="215" spans="1:12" s="45" customFormat="1" ht="24.95" customHeight="1" x14ac:dyDescent="0.25">
      <c r="A215" s="41">
        <v>208</v>
      </c>
      <c r="B215" s="55" t="s">
        <v>266</v>
      </c>
      <c r="C215" s="144" t="s">
        <v>30</v>
      </c>
      <c r="D215" s="46">
        <v>205</v>
      </c>
      <c r="E215" s="46">
        <v>196</v>
      </c>
      <c r="F215" s="46">
        <v>208</v>
      </c>
      <c r="G215" s="42">
        <f t="shared" si="13"/>
        <v>208</v>
      </c>
      <c r="H215" s="5"/>
      <c r="I215" s="43">
        <f t="shared" si="14"/>
        <v>208</v>
      </c>
      <c r="J215" s="41">
        <f t="shared" si="15"/>
        <v>208</v>
      </c>
      <c r="K215" s="47"/>
      <c r="L215" s="42"/>
    </row>
    <row r="216" spans="1:12" s="45" customFormat="1" ht="24.95" customHeight="1" x14ac:dyDescent="0.25">
      <c r="A216" s="41">
        <v>209</v>
      </c>
      <c r="B216" s="55" t="s">
        <v>234</v>
      </c>
      <c r="C216" s="144" t="s">
        <v>29</v>
      </c>
      <c r="D216" s="46">
        <v>183</v>
      </c>
      <c r="E216" s="46">
        <v>204</v>
      </c>
      <c r="F216" s="46">
        <v>183</v>
      </c>
      <c r="G216" s="42">
        <f t="shared" si="13"/>
        <v>204</v>
      </c>
      <c r="H216" s="5"/>
      <c r="I216" s="43">
        <f t="shared" si="14"/>
        <v>204</v>
      </c>
      <c r="J216" s="41">
        <f t="shared" si="15"/>
        <v>209</v>
      </c>
      <c r="K216" s="47"/>
      <c r="L216" s="42"/>
    </row>
    <row r="217" spans="1:12" s="45" customFormat="1" ht="24.95" customHeight="1" x14ac:dyDescent="0.25">
      <c r="A217" s="41">
        <v>210</v>
      </c>
      <c r="B217" s="55" t="s">
        <v>218</v>
      </c>
      <c r="C217" s="144" t="s">
        <v>41</v>
      </c>
      <c r="D217" s="46">
        <v>182</v>
      </c>
      <c r="E217" s="46">
        <v>203</v>
      </c>
      <c r="F217" s="46">
        <v>191</v>
      </c>
      <c r="G217" s="42">
        <f t="shared" si="13"/>
        <v>203</v>
      </c>
      <c r="H217" s="5"/>
      <c r="I217" s="43">
        <f t="shared" si="14"/>
        <v>203</v>
      </c>
      <c r="J217" s="41">
        <f t="shared" si="15"/>
        <v>210</v>
      </c>
      <c r="K217" s="44" t="e">
        <f>$G217+$H217/#REF!</f>
        <v>#REF!</v>
      </c>
      <c r="L217" s="42"/>
    </row>
    <row r="218" spans="1:12" s="45" customFormat="1" ht="24.95" customHeight="1" x14ac:dyDescent="0.25">
      <c r="A218" s="41">
        <v>211</v>
      </c>
      <c r="B218" s="55" t="s">
        <v>229</v>
      </c>
      <c r="C218" s="144" t="s">
        <v>29</v>
      </c>
      <c r="D218" s="46">
        <v>192</v>
      </c>
      <c r="E218" s="46">
        <v>201</v>
      </c>
      <c r="F218" s="46">
        <v>200</v>
      </c>
      <c r="G218" s="42">
        <f t="shared" si="13"/>
        <v>201</v>
      </c>
      <c r="H218" s="5"/>
      <c r="I218" s="43">
        <f t="shared" si="14"/>
        <v>201</v>
      </c>
      <c r="J218" s="41">
        <f t="shared" si="15"/>
        <v>211</v>
      </c>
      <c r="K218" s="47"/>
      <c r="L218" s="42"/>
    </row>
    <row r="219" spans="1:12" s="45" customFormat="1" ht="24.95" customHeight="1" x14ac:dyDescent="0.25">
      <c r="A219" s="41">
        <v>212</v>
      </c>
      <c r="B219" s="55" t="s">
        <v>235</v>
      </c>
      <c r="C219" s="144" t="s">
        <v>29</v>
      </c>
      <c r="D219" s="46">
        <v>191</v>
      </c>
      <c r="E219" s="46">
        <v>197</v>
      </c>
      <c r="F219" s="46">
        <v>201</v>
      </c>
      <c r="G219" s="42">
        <f t="shared" si="13"/>
        <v>201</v>
      </c>
      <c r="H219" s="5"/>
      <c r="I219" s="43">
        <f t="shared" si="14"/>
        <v>201</v>
      </c>
      <c r="J219" s="41">
        <f t="shared" si="15"/>
        <v>211</v>
      </c>
      <c r="K219" s="47"/>
      <c r="L219" s="42"/>
    </row>
    <row r="220" spans="1:12" s="45" customFormat="1" ht="34.15" customHeight="1" x14ac:dyDescent="0.25">
      <c r="A220" s="41">
        <v>213</v>
      </c>
      <c r="B220" s="55" t="s">
        <v>174</v>
      </c>
      <c r="C220" s="66" t="s">
        <v>72</v>
      </c>
      <c r="D220" s="48">
        <v>0</v>
      </c>
      <c r="E220" s="48">
        <v>0</v>
      </c>
      <c r="F220" s="46">
        <v>199</v>
      </c>
      <c r="G220" s="42">
        <f t="shared" si="13"/>
        <v>199</v>
      </c>
      <c r="H220" s="5"/>
      <c r="I220" s="43">
        <f t="shared" si="14"/>
        <v>199</v>
      </c>
      <c r="J220" s="41">
        <f t="shared" si="15"/>
        <v>213</v>
      </c>
      <c r="K220" s="47"/>
      <c r="L220" s="42"/>
    </row>
    <row r="221" spans="1:12" s="45" customFormat="1" ht="24.95" customHeight="1" x14ac:dyDescent="0.25">
      <c r="A221" s="41">
        <v>214</v>
      </c>
      <c r="B221" s="55" t="s">
        <v>159</v>
      </c>
      <c r="C221" s="144" t="s">
        <v>55</v>
      </c>
      <c r="D221" s="46">
        <v>198</v>
      </c>
      <c r="E221" s="46">
        <v>0</v>
      </c>
      <c r="F221" s="46">
        <v>198</v>
      </c>
      <c r="G221" s="42">
        <f t="shared" si="13"/>
        <v>198</v>
      </c>
      <c r="H221" s="5"/>
      <c r="I221" s="43">
        <f t="shared" si="14"/>
        <v>198</v>
      </c>
      <c r="J221" s="41">
        <f t="shared" si="15"/>
        <v>214</v>
      </c>
      <c r="K221" s="44" t="e">
        <f>$G221+$H221/#REF!</f>
        <v>#REF!</v>
      </c>
      <c r="L221" s="42"/>
    </row>
    <row r="222" spans="1:12" s="45" customFormat="1" ht="24.95" customHeight="1" x14ac:dyDescent="0.25">
      <c r="A222" s="41">
        <v>215</v>
      </c>
      <c r="B222" s="55" t="s">
        <v>269</v>
      </c>
      <c r="C222" s="144" t="s">
        <v>30</v>
      </c>
      <c r="D222" s="46">
        <v>0</v>
      </c>
      <c r="E222" s="46">
        <v>174</v>
      </c>
      <c r="F222" s="46">
        <v>185</v>
      </c>
      <c r="G222" s="42">
        <f t="shared" si="13"/>
        <v>185</v>
      </c>
      <c r="H222" s="5"/>
      <c r="I222" s="43">
        <f t="shared" si="14"/>
        <v>185</v>
      </c>
      <c r="J222" s="41">
        <f t="shared" si="15"/>
        <v>215</v>
      </c>
      <c r="K222" s="47"/>
      <c r="L222" s="42"/>
    </row>
    <row r="223" spans="1:12" s="45" customFormat="1" ht="24.95" customHeight="1" x14ac:dyDescent="0.25">
      <c r="A223" s="41">
        <v>216</v>
      </c>
      <c r="B223" s="55" t="s">
        <v>232</v>
      </c>
      <c r="C223" s="144" t="s">
        <v>29</v>
      </c>
      <c r="D223" s="48">
        <v>179</v>
      </c>
      <c r="E223" s="48">
        <v>184</v>
      </c>
      <c r="F223" s="46">
        <v>175</v>
      </c>
      <c r="G223" s="42">
        <f t="shared" si="13"/>
        <v>184</v>
      </c>
      <c r="H223" s="5"/>
      <c r="I223" s="43">
        <f t="shared" si="14"/>
        <v>184</v>
      </c>
      <c r="J223" s="41">
        <f t="shared" si="15"/>
        <v>216</v>
      </c>
      <c r="K223" s="44" t="e">
        <f>$G223+$H223/#REF!</f>
        <v>#REF!</v>
      </c>
      <c r="L223" s="42"/>
    </row>
    <row r="224" spans="1:12" s="45" customFormat="1" ht="34.9" customHeight="1" x14ac:dyDescent="0.25">
      <c r="A224" s="41">
        <v>217</v>
      </c>
      <c r="B224" s="55" t="s">
        <v>182</v>
      </c>
      <c r="C224" s="145" t="s">
        <v>181</v>
      </c>
      <c r="D224" s="46">
        <v>182</v>
      </c>
      <c r="E224" s="46">
        <v>175</v>
      </c>
      <c r="F224" s="46">
        <v>169</v>
      </c>
      <c r="G224" s="42">
        <f t="shared" si="13"/>
        <v>182</v>
      </c>
      <c r="H224" s="5"/>
      <c r="I224" s="43">
        <f t="shared" si="14"/>
        <v>182</v>
      </c>
      <c r="J224" s="41">
        <f t="shared" si="15"/>
        <v>217</v>
      </c>
      <c r="K224" s="47"/>
      <c r="L224" s="42"/>
    </row>
    <row r="225" spans="1:19" s="45" customFormat="1" ht="24.95" customHeight="1" x14ac:dyDescent="0.25">
      <c r="A225" s="41">
        <v>218</v>
      </c>
      <c r="B225" s="57" t="s">
        <v>64</v>
      </c>
      <c r="C225" s="144" t="s">
        <v>61</v>
      </c>
      <c r="D225" s="46">
        <v>0</v>
      </c>
      <c r="E225" s="46">
        <v>0</v>
      </c>
      <c r="F225" s="46">
        <v>182</v>
      </c>
      <c r="G225" s="42">
        <f t="shared" si="13"/>
        <v>182</v>
      </c>
      <c r="H225" s="5"/>
      <c r="I225" s="43">
        <f t="shared" si="14"/>
        <v>182</v>
      </c>
      <c r="J225" s="41">
        <f t="shared" si="15"/>
        <v>217</v>
      </c>
      <c r="K225" s="47"/>
      <c r="L225" s="42"/>
    </row>
    <row r="226" spans="1:19" s="45" customFormat="1" ht="24.95" customHeight="1" x14ac:dyDescent="0.25">
      <c r="A226" s="41">
        <v>219</v>
      </c>
      <c r="B226" s="55" t="s">
        <v>231</v>
      </c>
      <c r="C226" s="144" t="s">
        <v>29</v>
      </c>
      <c r="D226" s="48">
        <v>163</v>
      </c>
      <c r="E226" s="48">
        <v>0</v>
      </c>
      <c r="F226" s="46">
        <v>179</v>
      </c>
      <c r="G226" s="42">
        <f t="shared" si="13"/>
        <v>179</v>
      </c>
      <c r="H226" s="43"/>
      <c r="I226" s="43">
        <f t="shared" si="14"/>
        <v>179</v>
      </c>
      <c r="J226" s="41">
        <f t="shared" si="15"/>
        <v>219</v>
      </c>
      <c r="K226" s="47"/>
      <c r="L226" s="42"/>
    </row>
    <row r="227" spans="1:19" s="45" customFormat="1" ht="24.95" customHeight="1" x14ac:dyDescent="0.25">
      <c r="A227" s="41">
        <v>220</v>
      </c>
      <c r="B227" s="56" t="s">
        <v>227</v>
      </c>
      <c r="C227" s="144" t="s">
        <v>219</v>
      </c>
      <c r="D227" s="46"/>
      <c r="E227" s="46"/>
      <c r="F227" s="46"/>
      <c r="G227" s="42">
        <f t="shared" si="13"/>
        <v>0</v>
      </c>
      <c r="H227" s="43"/>
      <c r="I227" s="43">
        <f t="shared" si="14"/>
        <v>0</v>
      </c>
      <c r="J227" s="41"/>
      <c r="K227" s="47"/>
      <c r="L227" s="42"/>
    </row>
    <row r="228" spans="1:19" s="45" customFormat="1" ht="24.95" customHeight="1" x14ac:dyDescent="0.25">
      <c r="A228" s="41">
        <v>221</v>
      </c>
      <c r="B228" s="54" t="s">
        <v>90</v>
      </c>
      <c r="C228" s="144" t="s">
        <v>87</v>
      </c>
      <c r="D228" s="46"/>
      <c r="E228" s="46"/>
      <c r="F228" s="46"/>
      <c r="G228" s="42">
        <f t="shared" si="13"/>
        <v>0</v>
      </c>
      <c r="H228" s="43"/>
      <c r="I228" s="43">
        <f t="shared" si="14"/>
        <v>0</v>
      </c>
      <c r="J228" s="41"/>
      <c r="K228" s="44" t="e">
        <f>$G228+$H228/#REF!</f>
        <v>#REF!</v>
      </c>
      <c r="L228" s="42"/>
    </row>
    <row r="229" spans="1:19" s="45" customFormat="1" ht="24.95" customHeight="1" x14ac:dyDescent="0.25">
      <c r="A229" s="41">
        <v>222</v>
      </c>
      <c r="B229" s="56" t="s">
        <v>114</v>
      </c>
      <c r="C229" s="144" t="s">
        <v>276</v>
      </c>
      <c r="D229" s="46"/>
      <c r="E229" s="46"/>
      <c r="F229" s="46"/>
      <c r="G229" s="42">
        <f t="shared" si="13"/>
        <v>0</v>
      </c>
      <c r="H229" s="43"/>
      <c r="I229" s="43">
        <f t="shared" si="14"/>
        <v>0</v>
      </c>
      <c r="J229" s="41"/>
      <c r="K229" s="47"/>
      <c r="L229" s="42"/>
    </row>
    <row r="230" spans="1:19" x14ac:dyDescent="0.25">
      <c r="N230" t="s">
        <v>67</v>
      </c>
    </row>
    <row r="232" spans="1:19" x14ac:dyDescent="0.25">
      <c r="B232" t="s">
        <v>20</v>
      </c>
      <c r="C232" s="147"/>
      <c r="D232" s="4"/>
      <c r="S232" t="s">
        <v>65</v>
      </c>
    </row>
    <row r="233" spans="1:19" x14ac:dyDescent="0.25">
      <c r="B233" t="s">
        <v>21</v>
      </c>
      <c r="C233" s="147"/>
      <c r="D233" s="4"/>
      <c r="F233" s="70" t="s">
        <v>282</v>
      </c>
    </row>
    <row r="236" spans="1:19" x14ac:dyDescent="0.25">
      <c r="L236" s="3" t="s">
        <v>71</v>
      </c>
    </row>
    <row r="237" spans="1:19" x14ac:dyDescent="0.25">
      <c r="N237" t="s">
        <v>66</v>
      </c>
      <c r="P237" t="s">
        <v>68</v>
      </c>
    </row>
    <row r="238" spans="1:19" x14ac:dyDescent="0.25">
      <c r="L238" s="3" t="s">
        <v>69</v>
      </c>
    </row>
    <row r="239" spans="1:19" x14ac:dyDescent="0.25">
      <c r="C239" s="146" t="s">
        <v>70</v>
      </c>
    </row>
  </sheetData>
  <autoFilter ref="A7:K229">
    <sortState ref="A9:K251">
      <sortCondition ref="J7:J251"/>
    </sortState>
  </autoFilter>
  <mergeCells count="13">
    <mergeCell ref="K5:K6"/>
    <mergeCell ref="L5:L6"/>
    <mergeCell ref="A5:A6"/>
    <mergeCell ref="B5:B6"/>
    <mergeCell ref="C5:C6"/>
    <mergeCell ref="D5:F5"/>
    <mergeCell ref="G5:G6"/>
    <mergeCell ref="H5:H6"/>
    <mergeCell ref="B1:J1"/>
    <mergeCell ref="C3:E3"/>
    <mergeCell ref="A4:B4"/>
    <mergeCell ref="I5:I6"/>
    <mergeCell ref="J5:J6"/>
  </mergeCells>
  <conditionalFormatting sqref="V3 I2 H1">
    <cfRule type="duplicateValues" dxfId="1" priority="2"/>
  </conditionalFormatting>
  <conditionalFormatting sqref="H4">
    <cfRule type="duplicateValues" dxfId="0" priority="1"/>
  </conditionalFormatting>
  <pageMargins left="0.51181102362204722" right="0.31496062992125984" top="0.35433070866141736" bottom="0.35433070866141736" header="0.31496062992125984" footer="0.31496062992125984"/>
  <pageSetup paperSize="9" scale="79" orientation="portrait" r:id="rId1"/>
  <rowBreaks count="1" manualBreakCount="1">
    <brk id="23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Итог</vt:lpstr>
      <vt:lpstr>лич.команд</vt:lpstr>
      <vt:lpstr>ЛИЧНОЕ (лучшее+средний) (2)</vt:lpstr>
      <vt:lpstr>лич.команд!Заголовки_для_печати</vt:lpstr>
      <vt:lpstr>Итог!Область_печати</vt:lpstr>
      <vt:lpstr>лич.команд!Область_печати</vt:lpstr>
      <vt:lpstr>'ЛИЧНОЕ (лучшее+средний)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2024-05-17T06:35:04Z</dcterms:modified>
</cp:coreProperties>
</file>